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Sheet1" sheetId="1" r:id="rId1"/>
  </sheets>
  <definedNames>
    <definedName name="GenderColumn1" localSheetId="0">Sheet1!$G$5:$G$85</definedName>
    <definedName name="_xlnm.Print_Area" localSheetId="0">Sheet1!$A$1:$I$93</definedName>
    <definedName name="RunColumn1" localSheetId="0">Sheet1!$D$5:$D$86</definedName>
  </definedNames>
  <calcPr calcId="145621"/>
</workbook>
</file>

<file path=xl/calcChain.xml><?xml version="1.0" encoding="utf-8"?>
<calcChain xmlns="http://schemas.openxmlformats.org/spreadsheetml/2006/main">
  <c r="I89" i="1" l="1"/>
  <c r="I88" i="1"/>
  <c r="I90" i="1" s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C73" i="1"/>
  <c r="B73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C43" i="1"/>
  <c r="B43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I93" i="1" s="1"/>
  <c r="C6" i="1"/>
  <c r="B6" i="1"/>
  <c r="I91" i="1" l="1"/>
  <c r="I92" i="1"/>
</calcChain>
</file>

<file path=xl/sharedStrings.xml><?xml version="1.0" encoding="utf-8"?>
<sst xmlns="http://schemas.openxmlformats.org/spreadsheetml/2006/main" count="181" uniqueCount="105">
  <si>
    <t>WWRR: 2-April-2016, Hill Scurry, Pomingalarna Reserve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</si>
  <si>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</si>
  <si>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</si>
  <si>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</si>
  <si>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</si>
  <si>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</si>
  <si>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</si>
  <si>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</si>
  <si>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</si>
  <si>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</si>
  <si>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</si>
  <si>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Hill Scurry</t>
  </si>
  <si>
    <t>L</t>
  </si>
  <si>
    <t>Lynda Rayner</t>
  </si>
  <si>
    <t>F</t>
  </si>
  <si>
    <t>Roylene Stanley</t>
  </si>
  <si>
    <t>Carmel Kahlefeldt</t>
  </si>
  <si>
    <t>Amy Brown</t>
  </si>
  <si>
    <t>Sylvia Lim</t>
  </si>
  <si>
    <t>Bernadette Priest</t>
  </si>
  <si>
    <t>Fiona Shaw</t>
  </si>
  <si>
    <t>Edwina Sergeant</t>
  </si>
  <si>
    <t>Angela Safour</t>
  </si>
  <si>
    <t>Phillipa Skinner</t>
  </si>
  <si>
    <t>Andrea Brewer</t>
  </si>
  <si>
    <t>Lyn Davy</t>
  </si>
  <si>
    <t>Loren Edmanson</t>
  </si>
  <si>
    <t>Debbie Murray</t>
  </si>
  <si>
    <t>Wilma Pfitzner</t>
  </si>
  <si>
    <t>Long Run - Male</t>
  </si>
  <si>
    <t>Dan Judd</t>
  </si>
  <si>
    <t>M</t>
  </si>
  <si>
    <t>Geoff Breese</t>
  </si>
  <si>
    <t>Steven Priest</t>
  </si>
  <si>
    <t>Anthony Metcalfe</t>
  </si>
  <si>
    <t>Brendan Judd</t>
  </si>
  <si>
    <t>Angus Lamb</t>
  </si>
  <si>
    <t>David Murray</t>
  </si>
  <si>
    <t>Peter Thomas</t>
  </si>
  <si>
    <t>Andy Jones</t>
  </si>
  <si>
    <t>Jeff Davy</t>
  </si>
  <si>
    <t>Phil Roy</t>
  </si>
  <si>
    <t>John McCredden</t>
  </si>
  <si>
    <t>Stephen Sergeant</t>
  </si>
  <si>
    <t>Peter Clark</t>
  </si>
  <si>
    <t>Max Staples</t>
  </si>
  <si>
    <t>Daryle Brewer</t>
  </si>
  <si>
    <t>Terry Ness</t>
  </si>
  <si>
    <t>Warwick Hull</t>
  </si>
  <si>
    <t>Bruce Linsell</t>
  </si>
  <si>
    <t>Neil Coombes</t>
  </si>
  <si>
    <t>Graham Spokes</t>
  </si>
  <si>
    <t>Medium Run - Female</t>
  </si>
  <si>
    <t>Amanda Morris</t>
  </si>
  <si>
    <t>Debbie Davey</t>
  </si>
  <si>
    <t>Anna Conyers</t>
  </si>
  <si>
    <t>Regina Jacobs</t>
  </si>
  <si>
    <t>Val Fitzpartrick</t>
  </si>
  <si>
    <t>Belinda Bolton</t>
  </si>
  <si>
    <t>Melissa Comrie</t>
  </si>
  <si>
    <t>Louise Telford</t>
  </si>
  <si>
    <t>Leigh Spokes</t>
  </si>
  <si>
    <t>Lesley Noye</t>
  </si>
  <si>
    <t>Katrina Andrews</t>
  </si>
  <si>
    <t>Helen Allen</t>
  </si>
  <si>
    <t>Kimberley Telford</t>
  </si>
  <si>
    <t>Medium Run - Male</t>
  </si>
  <si>
    <t>Billy de Bruyn</t>
  </si>
  <si>
    <t>Stephen Trevaskis</t>
  </si>
  <si>
    <t>Paul MacDonald</t>
  </si>
  <si>
    <t>Peter Fitzpartrick</t>
  </si>
  <si>
    <t>Duncan Farquhar</t>
  </si>
  <si>
    <t>Lindsay McPherson</t>
  </si>
  <si>
    <t>John Oliver</t>
  </si>
  <si>
    <t>Darby Sergeant</t>
  </si>
  <si>
    <t>Gary Scott</t>
  </si>
  <si>
    <t>Ken Grimson</t>
  </si>
  <si>
    <t>Michael Bolton</t>
  </si>
  <si>
    <t>Will Shaw</t>
  </si>
  <si>
    <t>Malcolm Allen</t>
  </si>
  <si>
    <t>Barry Walker</t>
  </si>
  <si>
    <t>Merv Watkins</t>
  </si>
  <si>
    <t>NTR</t>
  </si>
  <si>
    <t>Short Run - Female</t>
  </si>
  <si>
    <t>S</t>
  </si>
  <si>
    <t>Charlotte Priest</t>
  </si>
  <si>
    <t>Harriet Priest</t>
  </si>
  <si>
    <t>Eryn Jones</t>
  </si>
  <si>
    <t>Catherine …(name unclear)</t>
  </si>
  <si>
    <t>Freya Matthews</t>
  </si>
  <si>
    <t>Eve Matthews</t>
  </si>
  <si>
    <t>Phoebe Matthews</t>
  </si>
  <si>
    <t>Iona Judd</t>
  </si>
  <si>
    <t>Short run - Male</t>
  </si>
  <si>
    <t>Kobe Priest</t>
  </si>
  <si>
    <t>Robert Taylor</t>
  </si>
  <si>
    <t>Malcolm Edgar</t>
  </si>
  <si>
    <t>Finn Jones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</si>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</sst>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h:mm:ss;@"/>
    <numFmt numFmtId="166" formatCode="yyyy\-mm\-dd;@"/>
    <numFmt numFmtId="167" formatCode="h:mm:ss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6" fontId="0" fillId="0" borderId="3" xfId="0" applyNumberFormat="1" applyBorder="1"/>
    <xf numFmtId="0" fontId="8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6" fontId="0" fillId="0" borderId="4" xfId="0" applyNumberFormat="1" applyBorder="1"/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6" fontId="0" fillId="0" borderId="5" xfId="0" applyNumberFormat="1" applyBorder="1"/>
    <xf numFmtId="0" fontId="0" fillId="0" borderId="5" xfId="0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/>
    <xf numFmtId="1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4" fontId="0" fillId="0" borderId="6" xfId="0" applyNumberFormat="1" applyBorder="1"/>
    <xf numFmtId="0" fontId="10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67" fontId="8" fillId="0" borderId="6" xfId="0" applyNumberFormat="1" applyFont="1" applyFill="1" applyBorder="1" applyAlignment="1">
      <alignment horizontal="center"/>
    </xf>
    <xf numFmtId="0" fontId="10" fillId="0" borderId="7" xfId="0" applyFont="1" applyBorder="1"/>
    <xf numFmtId="0" fontId="8" fillId="2" borderId="6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0" fillId="0" borderId="8" xfId="0" applyFont="1" applyBorder="1"/>
    <xf numFmtId="166" fontId="0" fillId="0" borderId="9" xfId="0" applyNumberFormat="1" applyBorder="1"/>
    <xf numFmtId="0" fontId="0" fillId="0" borderId="9" xfId="0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164" fontId="1" fillId="5" borderId="11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164" fontId="1" fillId="5" borderId="13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left"/>
    </xf>
    <xf numFmtId="164" fontId="1" fillId="5" borderId="15" xfId="0" applyNumberFormat="1" applyFont="1" applyFill="1" applyBorder="1" applyAlignment="1">
      <alignment horizontal="center"/>
    </xf>
    <xf numFmtId="0" fontId="11" fillId="5" borderId="16" xfId="0" applyFont="1" applyFill="1" applyBorder="1" applyAlignment="1">
      <alignment horizontal="right"/>
    </xf>
    <xf numFmtId="0" fontId="1" fillId="5" borderId="17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8" xfId="0" applyFont="1" applyBorder="1" applyAlignment="1">
      <alignment horizontal="left"/>
    </xf>
    <xf numFmtId="167" fontId="9" fillId="0" borderId="19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18" xfId="0" applyFont="1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view="pageBreakPreview" zoomScale="60" zoomScaleNormal="100" workbookViewId="0">
      <selection sqref="A1:I86"/>
    </sheetView>
  </sheetViews>
  <sheetFormatPr defaultRowHeight="14.4" x14ac:dyDescent="0.3"/>
  <cols>
    <col min="1" max="1" width="11.6640625" customWidth="1"/>
    <col min="2" max="2" width="11.109375" customWidth="1"/>
    <col min="3" max="3" width="16" customWidth="1"/>
    <col min="4" max="4" width="6.88671875" customWidth="1"/>
    <col min="5" max="5" width="7.6640625" customWidth="1"/>
    <col min="6" max="6" width="21.6640625" customWidth="1"/>
    <col min="7" max="7" width="4.21875" customWidth="1"/>
    <col min="8" max="8" width="12.5546875" customWidth="1"/>
    <col min="9" max="9" width="9.109375" customWidth="1"/>
  </cols>
  <sheetData>
    <row r="1" spans="1:9" ht="15.6" x14ac:dyDescent="0.3">
      <c r="A1" s="1" t="s">
        <v>0</v>
      </c>
      <c r="B1" s="64"/>
      <c r="C1" s="2"/>
      <c r="D1" s="2"/>
      <c r="E1" s="3"/>
      <c r="F1" s="65"/>
      <c r="G1" s="64"/>
      <c r="H1" s="64"/>
      <c r="I1" s="66"/>
    </row>
    <row r="2" spans="1:9" ht="15.6" x14ac:dyDescent="0.3">
      <c r="A2" s="4"/>
      <c r="B2" s="64"/>
      <c r="C2" s="2"/>
      <c r="D2" s="2"/>
      <c r="E2" s="3"/>
      <c r="F2" s="65"/>
      <c r="G2" s="64"/>
      <c r="H2" s="64"/>
      <c r="I2" s="67"/>
    </row>
    <row r="3" spans="1:9" ht="16.2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9" t="s">
        <v>10</v>
      </c>
      <c r="B4" s="10"/>
      <c r="C4" s="10"/>
      <c r="D4" s="10"/>
      <c r="E4" s="11"/>
      <c r="F4" s="10"/>
      <c r="G4" s="10"/>
      <c r="H4" s="10"/>
      <c r="I4" s="10"/>
    </row>
    <row r="5" spans="1:9" x14ac:dyDescent="0.3">
      <c r="A5" s="68"/>
      <c r="B5" s="12">
        <v>42462</v>
      </c>
      <c r="C5" s="67" t="s">
        <v>11</v>
      </c>
      <c r="D5" s="13" t="s">
        <v>12</v>
      </c>
      <c r="E5" s="14">
        <v>6.7</v>
      </c>
      <c r="F5" s="15" t="s">
        <v>13</v>
      </c>
      <c r="G5" s="13" t="s">
        <v>14</v>
      </c>
      <c r="H5" s="13">
        <v>141</v>
      </c>
      <c r="I5" s="69">
        <v>2.3645833333333335E-2</v>
      </c>
    </row>
    <row r="6" spans="1:9" x14ac:dyDescent="0.3">
      <c r="A6" s="70"/>
      <c r="B6" s="16">
        <f>$B$5</f>
        <v>42462</v>
      </c>
      <c r="C6" s="17" t="str">
        <f>$C$5</f>
        <v>Hill Scurry</v>
      </c>
      <c r="D6" s="18" t="str">
        <f>$D$5</f>
        <v>L</v>
      </c>
      <c r="E6" s="19">
        <f>IF(ISBLANK($E$5),"",$E$5)</f>
        <v>6.7</v>
      </c>
      <c r="F6" s="20" t="s">
        <v>15</v>
      </c>
      <c r="G6" s="21" t="s">
        <v>14</v>
      </c>
      <c r="H6" s="21">
        <v>359</v>
      </c>
      <c r="I6" s="69">
        <v>2.4050925925925924E-2</v>
      </c>
    </row>
    <row r="7" spans="1:9" x14ac:dyDescent="0.3">
      <c r="A7" s="70"/>
      <c r="B7" s="16">
        <f t="shared" ref="B7:B19" si="0">$B$5</f>
        <v>42462</v>
      </c>
      <c r="C7" s="17" t="str">
        <f t="shared" ref="C7:C19" si="1">$C$5</f>
        <v>Hill Scurry</v>
      </c>
      <c r="D7" s="18" t="str">
        <f t="shared" ref="D7:D19" si="2">$D$5</f>
        <v>L</v>
      </c>
      <c r="E7" s="19">
        <f t="shared" ref="E7:E19" si="3">IF(ISBLANK($E$5),"",$E$5)</f>
        <v>6.7</v>
      </c>
      <c r="F7" s="20" t="s">
        <v>16</v>
      </c>
      <c r="G7" s="21" t="s">
        <v>14</v>
      </c>
      <c r="H7" s="21">
        <v>10</v>
      </c>
      <c r="I7" s="69">
        <v>2.4143518518518519E-2</v>
      </c>
    </row>
    <row r="8" spans="1:9" x14ac:dyDescent="0.3">
      <c r="A8" s="70"/>
      <c r="B8" s="16">
        <f t="shared" si="0"/>
        <v>42462</v>
      </c>
      <c r="C8" s="17" t="str">
        <f t="shared" si="1"/>
        <v>Hill Scurry</v>
      </c>
      <c r="D8" s="18" t="str">
        <f t="shared" si="2"/>
        <v>L</v>
      </c>
      <c r="E8" s="19">
        <f t="shared" si="3"/>
        <v>6.7</v>
      </c>
      <c r="F8" s="20" t="s">
        <v>17</v>
      </c>
      <c r="G8" s="21" t="s">
        <v>14</v>
      </c>
      <c r="H8" s="21">
        <v>328</v>
      </c>
      <c r="I8" s="69">
        <v>2.5405092592592594E-2</v>
      </c>
    </row>
    <row r="9" spans="1:9" x14ac:dyDescent="0.3">
      <c r="A9" s="70"/>
      <c r="B9" s="16">
        <f t="shared" si="0"/>
        <v>42462</v>
      </c>
      <c r="C9" s="17" t="str">
        <f t="shared" si="1"/>
        <v>Hill Scurry</v>
      </c>
      <c r="D9" s="18" t="str">
        <f t="shared" si="2"/>
        <v>L</v>
      </c>
      <c r="E9" s="19">
        <f t="shared" si="3"/>
        <v>6.7</v>
      </c>
      <c r="F9" s="20" t="s">
        <v>18</v>
      </c>
      <c r="G9" s="21" t="s">
        <v>14</v>
      </c>
      <c r="H9" s="21"/>
      <c r="I9" s="69">
        <v>2.6793981481481485E-2</v>
      </c>
    </row>
    <row r="10" spans="1:9" x14ac:dyDescent="0.3">
      <c r="A10" s="70"/>
      <c r="B10" s="16">
        <f t="shared" si="0"/>
        <v>42462</v>
      </c>
      <c r="C10" s="17" t="str">
        <f t="shared" si="1"/>
        <v>Hill Scurry</v>
      </c>
      <c r="D10" s="18" t="str">
        <f t="shared" si="2"/>
        <v>L</v>
      </c>
      <c r="E10" s="19">
        <f t="shared" si="3"/>
        <v>6.7</v>
      </c>
      <c r="F10" s="20" t="s">
        <v>19</v>
      </c>
      <c r="G10" s="21" t="s">
        <v>14</v>
      </c>
      <c r="H10" s="21">
        <v>320</v>
      </c>
      <c r="I10" s="69">
        <v>2.7118055555555552E-2</v>
      </c>
    </row>
    <row r="11" spans="1:9" x14ac:dyDescent="0.3">
      <c r="A11" s="70"/>
      <c r="B11" s="16">
        <f t="shared" si="0"/>
        <v>42462</v>
      </c>
      <c r="C11" s="17" t="str">
        <f t="shared" si="1"/>
        <v>Hill Scurry</v>
      </c>
      <c r="D11" s="18" t="str">
        <f t="shared" si="2"/>
        <v>L</v>
      </c>
      <c r="E11" s="19">
        <f t="shared" si="3"/>
        <v>6.7</v>
      </c>
      <c r="F11" s="20" t="s">
        <v>20</v>
      </c>
      <c r="G11" s="21" t="s">
        <v>14</v>
      </c>
      <c r="H11" s="21">
        <v>361</v>
      </c>
      <c r="I11" s="69">
        <v>2.7719907407407405E-2</v>
      </c>
    </row>
    <row r="12" spans="1:9" x14ac:dyDescent="0.3">
      <c r="A12" s="70"/>
      <c r="B12" s="16">
        <f t="shared" si="0"/>
        <v>42462</v>
      </c>
      <c r="C12" s="17" t="str">
        <f t="shared" si="1"/>
        <v>Hill Scurry</v>
      </c>
      <c r="D12" s="18" t="str">
        <f t="shared" si="2"/>
        <v>L</v>
      </c>
      <c r="E12" s="19">
        <f t="shared" si="3"/>
        <v>6.7</v>
      </c>
      <c r="F12" s="20" t="s">
        <v>21</v>
      </c>
      <c r="G12" s="21" t="s">
        <v>14</v>
      </c>
      <c r="H12" s="21">
        <v>127</v>
      </c>
      <c r="I12" s="69">
        <v>2.7986111111111111E-2</v>
      </c>
    </row>
    <row r="13" spans="1:9" x14ac:dyDescent="0.3">
      <c r="A13" s="70"/>
      <c r="B13" s="16">
        <f t="shared" si="0"/>
        <v>42462</v>
      </c>
      <c r="C13" s="17" t="str">
        <f t="shared" si="1"/>
        <v>Hill Scurry</v>
      </c>
      <c r="D13" s="18" t="str">
        <f t="shared" si="2"/>
        <v>L</v>
      </c>
      <c r="E13" s="19">
        <f t="shared" si="3"/>
        <v>6.7</v>
      </c>
      <c r="F13" s="20" t="s">
        <v>22</v>
      </c>
      <c r="G13" s="21" t="s">
        <v>14</v>
      </c>
      <c r="H13" s="21">
        <v>430</v>
      </c>
      <c r="I13" s="69">
        <v>3.0520833333333334E-2</v>
      </c>
    </row>
    <row r="14" spans="1:9" x14ac:dyDescent="0.3">
      <c r="A14" s="70"/>
      <c r="B14" s="16">
        <f t="shared" si="0"/>
        <v>42462</v>
      </c>
      <c r="C14" s="17" t="str">
        <f t="shared" si="1"/>
        <v>Hill Scurry</v>
      </c>
      <c r="D14" s="18" t="str">
        <f t="shared" si="2"/>
        <v>L</v>
      </c>
      <c r="E14" s="19">
        <f t="shared" si="3"/>
        <v>6.7</v>
      </c>
      <c r="F14" s="20" t="s">
        <v>23</v>
      </c>
      <c r="G14" s="21" t="s">
        <v>14</v>
      </c>
      <c r="H14" s="21"/>
      <c r="I14" s="69">
        <v>3.1481481481481485E-2</v>
      </c>
    </row>
    <row r="15" spans="1:9" x14ac:dyDescent="0.3">
      <c r="A15" s="70"/>
      <c r="B15" s="16">
        <f t="shared" si="0"/>
        <v>42462</v>
      </c>
      <c r="C15" s="17" t="str">
        <f t="shared" si="1"/>
        <v>Hill Scurry</v>
      </c>
      <c r="D15" s="18" t="str">
        <f t="shared" si="2"/>
        <v>L</v>
      </c>
      <c r="E15" s="19">
        <f t="shared" si="3"/>
        <v>6.7</v>
      </c>
      <c r="F15" s="20" t="s">
        <v>24</v>
      </c>
      <c r="G15" s="21" t="s">
        <v>14</v>
      </c>
      <c r="H15" s="21">
        <v>153</v>
      </c>
      <c r="I15" s="69">
        <v>3.1527777777777773E-2</v>
      </c>
    </row>
    <row r="16" spans="1:9" x14ac:dyDescent="0.3">
      <c r="A16" s="70"/>
      <c r="B16" s="16">
        <f t="shared" si="0"/>
        <v>42462</v>
      </c>
      <c r="C16" s="17" t="str">
        <f t="shared" si="1"/>
        <v>Hill Scurry</v>
      </c>
      <c r="D16" s="18" t="str">
        <f t="shared" si="2"/>
        <v>L</v>
      </c>
      <c r="E16" s="19">
        <f t="shared" si="3"/>
        <v>6.7</v>
      </c>
      <c r="F16" s="20" t="s">
        <v>25</v>
      </c>
      <c r="G16" s="21" t="s">
        <v>14</v>
      </c>
      <c r="H16" s="21">
        <v>21</v>
      </c>
      <c r="I16" s="69">
        <v>3.2754629629629627E-2</v>
      </c>
    </row>
    <row r="17" spans="1:9" x14ac:dyDescent="0.3">
      <c r="A17" s="70"/>
      <c r="B17" s="16">
        <f t="shared" si="0"/>
        <v>42462</v>
      </c>
      <c r="C17" s="17" t="str">
        <f t="shared" si="1"/>
        <v>Hill Scurry</v>
      </c>
      <c r="D17" s="18" t="str">
        <f t="shared" si="2"/>
        <v>L</v>
      </c>
      <c r="E17" s="19">
        <f t="shared" si="3"/>
        <v>6.7</v>
      </c>
      <c r="F17" s="20" t="s">
        <v>26</v>
      </c>
      <c r="G17" s="21" t="s">
        <v>14</v>
      </c>
      <c r="H17" s="21">
        <v>309</v>
      </c>
      <c r="I17" s="69">
        <v>3.27662037037037E-2</v>
      </c>
    </row>
    <row r="18" spans="1:9" x14ac:dyDescent="0.3">
      <c r="A18" s="70"/>
      <c r="B18" s="16">
        <f t="shared" si="0"/>
        <v>42462</v>
      </c>
      <c r="C18" s="17" t="str">
        <f t="shared" si="1"/>
        <v>Hill Scurry</v>
      </c>
      <c r="D18" s="18" t="str">
        <f t="shared" si="2"/>
        <v>L</v>
      </c>
      <c r="E18" s="19">
        <f t="shared" si="3"/>
        <v>6.7</v>
      </c>
      <c r="F18" s="20" t="s">
        <v>27</v>
      </c>
      <c r="G18" s="21" t="s">
        <v>14</v>
      </c>
      <c r="H18" s="21">
        <v>326</v>
      </c>
      <c r="I18" s="69">
        <v>3.27662037037037E-2</v>
      </c>
    </row>
    <row r="19" spans="1:9" x14ac:dyDescent="0.3">
      <c r="A19" s="71"/>
      <c r="B19" s="22">
        <f t="shared" si="0"/>
        <v>42462</v>
      </c>
      <c r="C19" s="23" t="str">
        <f t="shared" si="1"/>
        <v>Hill Scurry</v>
      </c>
      <c r="D19" s="24" t="str">
        <f t="shared" si="2"/>
        <v>L</v>
      </c>
      <c r="E19" s="25">
        <f t="shared" si="3"/>
        <v>6.7</v>
      </c>
      <c r="F19" s="20" t="s">
        <v>28</v>
      </c>
      <c r="G19" s="21" t="s">
        <v>14</v>
      </c>
      <c r="H19" s="21">
        <v>95</v>
      </c>
      <c r="I19" s="69">
        <v>3.8738425925925926E-2</v>
      </c>
    </row>
    <row r="20" spans="1:9" x14ac:dyDescent="0.3">
      <c r="A20" s="26" t="s">
        <v>29</v>
      </c>
      <c r="B20" s="27"/>
      <c r="C20" s="28"/>
      <c r="D20" s="29"/>
      <c r="E20" s="30"/>
      <c r="F20" s="29"/>
      <c r="G20" s="29"/>
      <c r="H20" s="29"/>
      <c r="I20" s="31"/>
    </row>
    <row r="21" spans="1:9" x14ac:dyDescent="0.3">
      <c r="A21" s="72"/>
      <c r="B21" s="12">
        <f t="shared" ref="B21:B41" si="4">$B$5</f>
        <v>42462</v>
      </c>
      <c r="C21" s="32" t="str">
        <f t="shared" ref="C21:C41" si="5">$C$5</f>
        <v>Hill Scurry</v>
      </c>
      <c r="D21" s="13" t="str">
        <f t="shared" ref="D21:D41" si="6">$D$5</f>
        <v>L</v>
      </c>
      <c r="E21" s="14">
        <f t="shared" ref="E21:E41" si="7">IF(ISBLANK($E$5),"",$E$5)</f>
        <v>6.7</v>
      </c>
      <c r="F21" s="20" t="s">
        <v>30</v>
      </c>
      <c r="G21" s="21" t="s">
        <v>31</v>
      </c>
      <c r="H21" s="21"/>
      <c r="I21" s="69">
        <v>2.0231481481481482E-2</v>
      </c>
    </row>
    <row r="22" spans="1:9" x14ac:dyDescent="0.3">
      <c r="A22" s="38"/>
      <c r="B22" s="16">
        <f t="shared" si="4"/>
        <v>42462</v>
      </c>
      <c r="C22" s="17" t="str">
        <f t="shared" si="5"/>
        <v>Hill Scurry</v>
      </c>
      <c r="D22" s="21" t="str">
        <f t="shared" si="6"/>
        <v>L</v>
      </c>
      <c r="E22" s="19">
        <f t="shared" si="7"/>
        <v>6.7</v>
      </c>
      <c r="F22" s="20" t="s">
        <v>32</v>
      </c>
      <c r="G22" s="21" t="s">
        <v>31</v>
      </c>
      <c r="H22" s="21">
        <v>4</v>
      </c>
      <c r="I22" s="69">
        <v>2.0578703703703703E-2</v>
      </c>
    </row>
    <row r="23" spans="1:9" x14ac:dyDescent="0.3">
      <c r="A23" s="38"/>
      <c r="B23" s="16">
        <f t="shared" si="4"/>
        <v>42462</v>
      </c>
      <c r="C23" s="17" t="str">
        <f t="shared" si="5"/>
        <v>Hill Scurry</v>
      </c>
      <c r="D23" s="21" t="str">
        <f t="shared" si="6"/>
        <v>L</v>
      </c>
      <c r="E23" s="19">
        <f t="shared" si="7"/>
        <v>6.7</v>
      </c>
      <c r="F23" s="20" t="s">
        <v>33</v>
      </c>
      <c r="G23" s="21" t="s">
        <v>31</v>
      </c>
      <c r="H23" s="21">
        <v>319</v>
      </c>
      <c r="I23" s="69">
        <v>2.4155092592592589E-2</v>
      </c>
    </row>
    <row r="24" spans="1:9" x14ac:dyDescent="0.3">
      <c r="A24" s="38"/>
      <c r="B24" s="16">
        <f t="shared" si="4"/>
        <v>42462</v>
      </c>
      <c r="C24" s="17" t="str">
        <f t="shared" si="5"/>
        <v>Hill Scurry</v>
      </c>
      <c r="D24" s="21" t="str">
        <f t="shared" si="6"/>
        <v>L</v>
      </c>
      <c r="E24" s="19">
        <f t="shared" si="7"/>
        <v>6.7</v>
      </c>
      <c r="F24" s="20" t="s">
        <v>34</v>
      </c>
      <c r="G24" s="21" t="s">
        <v>31</v>
      </c>
      <c r="H24" s="21">
        <v>145</v>
      </c>
      <c r="I24" s="69">
        <v>2.4513888888888887E-2</v>
      </c>
    </row>
    <row r="25" spans="1:9" x14ac:dyDescent="0.3">
      <c r="A25" s="38"/>
      <c r="B25" s="16">
        <f t="shared" si="4"/>
        <v>42462</v>
      </c>
      <c r="C25" s="17" t="str">
        <f t="shared" si="5"/>
        <v>Hill Scurry</v>
      </c>
      <c r="D25" s="21" t="str">
        <f t="shared" si="6"/>
        <v>L</v>
      </c>
      <c r="E25" s="19">
        <f t="shared" si="7"/>
        <v>6.7</v>
      </c>
      <c r="F25" s="20" t="s">
        <v>35</v>
      </c>
      <c r="G25" s="21" t="s">
        <v>31</v>
      </c>
      <c r="H25" s="21">
        <v>252</v>
      </c>
      <c r="I25" s="69">
        <v>2.4675925925925924E-2</v>
      </c>
    </row>
    <row r="26" spans="1:9" x14ac:dyDescent="0.3">
      <c r="A26" s="38"/>
      <c r="B26" s="16">
        <f t="shared" si="4"/>
        <v>42462</v>
      </c>
      <c r="C26" s="17" t="str">
        <f t="shared" si="5"/>
        <v>Hill Scurry</v>
      </c>
      <c r="D26" s="21" t="str">
        <f t="shared" si="6"/>
        <v>L</v>
      </c>
      <c r="E26" s="19">
        <f t="shared" si="7"/>
        <v>6.7</v>
      </c>
      <c r="F26" s="20" t="s">
        <v>36</v>
      </c>
      <c r="G26" s="21" t="s">
        <v>31</v>
      </c>
      <c r="H26" s="21">
        <v>12</v>
      </c>
      <c r="I26" s="69">
        <v>2.5104166666666664E-2</v>
      </c>
    </row>
    <row r="27" spans="1:9" x14ac:dyDescent="0.3">
      <c r="A27" s="38"/>
      <c r="B27" s="16">
        <f t="shared" si="4"/>
        <v>42462</v>
      </c>
      <c r="C27" s="17" t="str">
        <f t="shared" si="5"/>
        <v>Hill Scurry</v>
      </c>
      <c r="D27" s="21" t="str">
        <f t="shared" si="6"/>
        <v>L</v>
      </c>
      <c r="E27" s="19">
        <f t="shared" si="7"/>
        <v>6.7</v>
      </c>
      <c r="F27" s="20" t="s">
        <v>37</v>
      </c>
      <c r="G27" s="21" t="s">
        <v>31</v>
      </c>
      <c r="H27" s="21">
        <v>86</v>
      </c>
      <c r="I27" s="69">
        <v>2.5428240740740741E-2</v>
      </c>
    </row>
    <row r="28" spans="1:9" x14ac:dyDescent="0.3">
      <c r="A28" s="38"/>
      <c r="B28" s="16">
        <f t="shared" si="4"/>
        <v>42462</v>
      </c>
      <c r="C28" s="17" t="str">
        <f t="shared" si="5"/>
        <v>Hill Scurry</v>
      </c>
      <c r="D28" s="21" t="str">
        <f t="shared" si="6"/>
        <v>L</v>
      </c>
      <c r="E28" s="19">
        <f t="shared" si="7"/>
        <v>6.7</v>
      </c>
      <c r="F28" s="20" t="s">
        <v>38</v>
      </c>
      <c r="G28" s="21" t="s">
        <v>31</v>
      </c>
      <c r="H28" s="21">
        <v>115</v>
      </c>
      <c r="I28" s="69">
        <v>2.5428240740740741E-2</v>
      </c>
    </row>
    <row r="29" spans="1:9" x14ac:dyDescent="0.3">
      <c r="A29" s="38"/>
      <c r="B29" s="16">
        <f t="shared" si="4"/>
        <v>42462</v>
      </c>
      <c r="C29" s="17" t="str">
        <f t="shared" si="5"/>
        <v>Hill Scurry</v>
      </c>
      <c r="D29" s="21" t="str">
        <f t="shared" si="6"/>
        <v>L</v>
      </c>
      <c r="E29" s="19">
        <f t="shared" si="7"/>
        <v>6.7</v>
      </c>
      <c r="F29" s="20" t="s">
        <v>39</v>
      </c>
      <c r="G29" s="21" t="s">
        <v>31</v>
      </c>
      <c r="H29" s="21">
        <v>238</v>
      </c>
      <c r="I29" s="69">
        <v>2.6122685185185183E-2</v>
      </c>
    </row>
    <row r="30" spans="1:9" x14ac:dyDescent="0.3">
      <c r="A30" s="38"/>
      <c r="B30" s="16">
        <f t="shared" si="4"/>
        <v>42462</v>
      </c>
      <c r="C30" s="17" t="str">
        <f t="shared" si="5"/>
        <v>Hill Scurry</v>
      </c>
      <c r="D30" s="21" t="str">
        <f t="shared" si="6"/>
        <v>L</v>
      </c>
      <c r="E30" s="19">
        <f t="shared" si="7"/>
        <v>6.7</v>
      </c>
      <c r="F30" s="20" t="s">
        <v>40</v>
      </c>
      <c r="G30" s="21" t="s">
        <v>31</v>
      </c>
      <c r="H30" s="21">
        <v>15</v>
      </c>
      <c r="I30" s="69">
        <v>2.6909722222222224E-2</v>
      </c>
    </row>
    <row r="31" spans="1:9" x14ac:dyDescent="0.3">
      <c r="A31" s="38"/>
      <c r="B31" s="16">
        <f t="shared" si="4"/>
        <v>42462</v>
      </c>
      <c r="C31" s="17" t="str">
        <f t="shared" si="5"/>
        <v>Hill Scurry</v>
      </c>
      <c r="D31" s="21" t="str">
        <f t="shared" si="6"/>
        <v>L</v>
      </c>
      <c r="E31" s="19">
        <f t="shared" si="7"/>
        <v>6.7</v>
      </c>
      <c r="F31" s="20" t="s">
        <v>41</v>
      </c>
      <c r="G31" s="21" t="s">
        <v>31</v>
      </c>
      <c r="H31" s="21">
        <v>20</v>
      </c>
      <c r="I31" s="69">
        <v>2.6967592592592595E-2</v>
      </c>
    </row>
    <row r="32" spans="1:9" x14ac:dyDescent="0.3">
      <c r="A32" s="38"/>
      <c r="B32" s="16">
        <f t="shared" si="4"/>
        <v>42462</v>
      </c>
      <c r="C32" s="17" t="str">
        <f t="shared" si="5"/>
        <v>Hill Scurry</v>
      </c>
      <c r="D32" s="21" t="str">
        <f t="shared" si="6"/>
        <v>L</v>
      </c>
      <c r="E32" s="19">
        <f t="shared" si="7"/>
        <v>6.7</v>
      </c>
      <c r="F32" s="20" t="s">
        <v>42</v>
      </c>
      <c r="G32" s="21" t="s">
        <v>31</v>
      </c>
      <c r="H32" s="21">
        <v>71</v>
      </c>
      <c r="I32" s="69">
        <v>2.6967592592592595E-2</v>
      </c>
    </row>
    <row r="33" spans="1:9" x14ac:dyDescent="0.3">
      <c r="A33" s="38"/>
      <c r="B33" s="16">
        <f t="shared" si="4"/>
        <v>42462</v>
      </c>
      <c r="C33" s="17" t="str">
        <f t="shared" si="5"/>
        <v>Hill Scurry</v>
      </c>
      <c r="D33" s="21" t="str">
        <f t="shared" si="6"/>
        <v>L</v>
      </c>
      <c r="E33" s="19">
        <f t="shared" si="7"/>
        <v>6.7</v>
      </c>
      <c r="F33" s="20" t="s">
        <v>43</v>
      </c>
      <c r="G33" s="21" t="s">
        <v>31</v>
      </c>
      <c r="H33" s="21">
        <v>128</v>
      </c>
      <c r="I33" s="69">
        <v>2.7604166666666666E-2</v>
      </c>
    </row>
    <row r="34" spans="1:9" x14ac:dyDescent="0.3">
      <c r="A34" s="38"/>
      <c r="B34" s="16">
        <f t="shared" si="4"/>
        <v>42462</v>
      </c>
      <c r="C34" s="17" t="str">
        <f t="shared" si="5"/>
        <v>Hill Scurry</v>
      </c>
      <c r="D34" s="21" t="str">
        <f t="shared" si="6"/>
        <v>L</v>
      </c>
      <c r="E34" s="19">
        <f t="shared" si="7"/>
        <v>6.7</v>
      </c>
      <c r="F34" s="20" t="s">
        <v>44</v>
      </c>
      <c r="G34" s="21" t="s">
        <v>31</v>
      </c>
      <c r="H34" s="21">
        <v>284</v>
      </c>
      <c r="I34" s="69">
        <v>2.7777777777777776E-2</v>
      </c>
    </row>
    <row r="35" spans="1:9" x14ac:dyDescent="0.3">
      <c r="A35" s="38"/>
      <c r="B35" s="16">
        <f t="shared" si="4"/>
        <v>42462</v>
      </c>
      <c r="C35" s="17" t="str">
        <f t="shared" si="5"/>
        <v>Hill Scurry</v>
      </c>
      <c r="D35" s="21" t="str">
        <f t="shared" si="6"/>
        <v>L</v>
      </c>
      <c r="E35" s="19">
        <f t="shared" si="7"/>
        <v>6.7</v>
      </c>
      <c r="F35" s="20" t="s">
        <v>45</v>
      </c>
      <c r="G35" s="21" t="s">
        <v>31</v>
      </c>
      <c r="H35" s="21">
        <v>13</v>
      </c>
      <c r="I35" s="69">
        <v>2.7916666666666669E-2</v>
      </c>
    </row>
    <row r="36" spans="1:9" x14ac:dyDescent="0.3">
      <c r="A36" s="38"/>
      <c r="B36" s="16">
        <f t="shared" si="4"/>
        <v>42462</v>
      </c>
      <c r="C36" s="17" t="str">
        <f t="shared" si="5"/>
        <v>Hill Scurry</v>
      </c>
      <c r="D36" s="21" t="str">
        <f t="shared" si="6"/>
        <v>L</v>
      </c>
      <c r="E36" s="19">
        <f t="shared" si="7"/>
        <v>6.7</v>
      </c>
      <c r="F36" s="20" t="s">
        <v>46</v>
      </c>
      <c r="G36" s="21" t="s">
        <v>31</v>
      </c>
      <c r="H36" s="21">
        <v>158</v>
      </c>
      <c r="I36" s="69">
        <v>2.9178240740740741E-2</v>
      </c>
    </row>
    <row r="37" spans="1:9" x14ac:dyDescent="0.3">
      <c r="A37" s="38"/>
      <c r="B37" s="16">
        <f t="shared" si="4"/>
        <v>42462</v>
      </c>
      <c r="C37" s="17" t="str">
        <f t="shared" si="5"/>
        <v>Hill Scurry</v>
      </c>
      <c r="D37" s="21" t="str">
        <f t="shared" si="6"/>
        <v>L</v>
      </c>
      <c r="E37" s="19">
        <f t="shared" si="7"/>
        <v>6.7</v>
      </c>
      <c r="F37" s="20" t="s">
        <v>47</v>
      </c>
      <c r="G37" s="21" t="s">
        <v>31</v>
      </c>
      <c r="H37" s="21">
        <v>88</v>
      </c>
      <c r="I37" s="69">
        <v>2.9571759259259259E-2</v>
      </c>
    </row>
    <row r="38" spans="1:9" x14ac:dyDescent="0.3">
      <c r="A38" s="38"/>
      <c r="B38" s="16">
        <f t="shared" si="4"/>
        <v>42462</v>
      </c>
      <c r="C38" s="17" t="str">
        <f t="shared" si="5"/>
        <v>Hill Scurry</v>
      </c>
      <c r="D38" s="21" t="str">
        <f t="shared" si="6"/>
        <v>L</v>
      </c>
      <c r="E38" s="19">
        <f t="shared" si="7"/>
        <v>6.7</v>
      </c>
      <c r="F38" s="20" t="s">
        <v>48</v>
      </c>
      <c r="G38" s="21" t="s">
        <v>31</v>
      </c>
      <c r="H38" s="21">
        <v>27</v>
      </c>
      <c r="I38" s="69">
        <v>3.0555555555555555E-2</v>
      </c>
    </row>
    <row r="39" spans="1:9" x14ac:dyDescent="0.3">
      <c r="A39" s="38"/>
      <c r="B39" s="16">
        <f t="shared" si="4"/>
        <v>42462</v>
      </c>
      <c r="C39" s="17" t="str">
        <f t="shared" si="5"/>
        <v>Hill Scurry</v>
      </c>
      <c r="D39" s="21" t="str">
        <f t="shared" si="6"/>
        <v>L</v>
      </c>
      <c r="E39" s="19">
        <f t="shared" si="7"/>
        <v>6.7</v>
      </c>
      <c r="F39" s="20" t="s">
        <v>49</v>
      </c>
      <c r="G39" s="21" t="s">
        <v>31</v>
      </c>
      <c r="H39" s="21">
        <v>66</v>
      </c>
      <c r="I39" s="69">
        <v>3.27662037037037E-2</v>
      </c>
    </row>
    <row r="40" spans="1:9" x14ac:dyDescent="0.3">
      <c r="A40" s="38"/>
      <c r="B40" s="16">
        <f t="shared" si="4"/>
        <v>42462</v>
      </c>
      <c r="C40" s="17" t="str">
        <f t="shared" si="5"/>
        <v>Hill Scurry</v>
      </c>
      <c r="D40" s="21" t="str">
        <f t="shared" si="6"/>
        <v>L</v>
      </c>
      <c r="E40" s="19">
        <f t="shared" si="7"/>
        <v>6.7</v>
      </c>
      <c r="F40" s="20" t="s">
        <v>50</v>
      </c>
      <c r="G40" s="21" t="s">
        <v>31</v>
      </c>
      <c r="H40" s="21">
        <v>96</v>
      </c>
      <c r="I40" s="69">
        <v>3.6747685185185182E-2</v>
      </c>
    </row>
    <row r="41" spans="1:9" x14ac:dyDescent="0.3">
      <c r="A41" s="43"/>
      <c r="B41" s="22">
        <f t="shared" si="4"/>
        <v>42462</v>
      </c>
      <c r="C41" s="23" t="str">
        <f t="shared" si="5"/>
        <v>Hill Scurry</v>
      </c>
      <c r="D41" s="33" t="str">
        <f t="shared" si="6"/>
        <v>L</v>
      </c>
      <c r="E41" s="25">
        <f t="shared" si="7"/>
        <v>6.7</v>
      </c>
      <c r="F41" s="20" t="s">
        <v>51</v>
      </c>
      <c r="G41" s="21" t="s">
        <v>31</v>
      </c>
      <c r="H41" s="21">
        <v>110</v>
      </c>
      <c r="I41" s="69">
        <v>3.8136574074074073E-2</v>
      </c>
    </row>
    <row r="42" spans="1:9" x14ac:dyDescent="0.3">
      <c r="A42" s="26" t="s">
        <v>52</v>
      </c>
      <c r="B42" s="34"/>
      <c r="C42" s="35"/>
      <c r="D42" s="31"/>
      <c r="E42" s="30"/>
      <c r="F42" s="36"/>
      <c r="G42" s="31"/>
      <c r="H42" s="31"/>
      <c r="I42" s="37"/>
    </row>
    <row r="43" spans="1:9" x14ac:dyDescent="0.3">
      <c r="A43" s="72"/>
      <c r="B43" s="12">
        <f>$B$5</f>
        <v>42462</v>
      </c>
      <c r="C43" s="32" t="str">
        <f>$C$5</f>
        <v>Hill Scurry</v>
      </c>
      <c r="D43" s="13" t="s">
        <v>31</v>
      </c>
      <c r="E43" s="14">
        <v>4.2</v>
      </c>
      <c r="F43" s="20" t="s">
        <v>53</v>
      </c>
      <c r="G43" s="21" t="s">
        <v>14</v>
      </c>
      <c r="H43" s="21">
        <v>397</v>
      </c>
      <c r="I43" s="69">
        <v>1.3136574074074077E-2</v>
      </c>
    </row>
    <row r="44" spans="1:9" x14ac:dyDescent="0.3">
      <c r="A44" s="38"/>
      <c r="B44" s="16">
        <f>$B$5</f>
        <v>42462</v>
      </c>
      <c r="C44" s="17" t="str">
        <f>$C$5</f>
        <v>Hill Scurry</v>
      </c>
      <c r="D44" s="21" t="str">
        <f>$D$43</f>
        <v>M</v>
      </c>
      <c r="E44" s="19">
        <f>IF(ISBLANK($E$43),"",$E$43)</f>
        <v>4.2</v>
      </c>
      <c r="F44" s="20" t="s">
        <v>54</v>
      </c>
      <c r="G44" s="21" t="s">
        <v>14</v>
      </c>
      <c r="H44" s="21">
        <v>133</v>
      </c>
      <c r="I44" s="69">
        <v>1.8460648148148146E-2</v>
      </c>
    </row>
    <row r="45" spans="1:9" x14ac:dyDescent="0.3">
      <c r="A45" s="38"/>
      <c r="B45" s="16">
        <f>$B$5</f>
        <v>42462</v>
      </c>
      <c r="C45" s="17" t="str">
        <f>$C$5</f>
        <v>Hill Scurry</v>
      </c>
      <c r="D45" s="21" t="str">
        <f>$D$43</f>
        <v>M</v>
      </c>
      <c r="E45" s="19">
        <f>IF(ISBLANK($E$43),"",$E$43)</f>
        <v>4.2</v>
      </c>
      <c r="F45" s="20" t="s">
        <v>55</v>
      </c>
      <c r="G45" s="21" t="s">
        <v>14</v>
      </c>
      <c r="H45" s="21">
        <v>131</v>
      </c>
      <c r="I45" s="69">
        <v>1.923611111111111E-2</v>
      </c>
    </row>
    <row r="46" spans="1:9" x14ac:dyDescent="0.3">
      <c r="A46" s="38"/>
      <c r="B46" s="16">
        <f t="shared" ref="B46:B53" si="8">$B$5</f>
        <v>42462</v>
      </c>
      <c r="C46" s="17" t="str">
        <f t="shared" ref="C46:C53" si="9">$C$5</f>
        <v>Hill Scurry</v>
      </c>
      <c r="D46" s="21" t="str">
        <f t="shared" ref="D46:D53" si="10">$D$43</f>
        <v>M</v>
      </c>
      <c r="E46" s="19">
        <f t="shared" ref="E46:E53" si="11">IF(ISBLANK($E$43),"",$E$43)</f>
        <v>4.2</v>
      </c>
      <c r="F46" s="20" t="s">
        <v>56</v>
      </c>
      <c r="G46" s="18" t="s">
        <v>14</v>
      </c>
      <c r="H46" s="21">
        <v>105</v>
      </c>
      <c r="I46" s="69">
        <v>1.9837962962962963E-2</v>
      </c>
    </row>
    <row r="47" spans="1:9" x14ac:dyDescent="0.3">
      <c r="A47" s="38"/>
      <c r="B47" s="16">
        <f t="shared" si="8"/>
        <v>42462</v>
      </c>
      <c r="C47" s="17" t="str">
        <f t="shared" si="9"/>
        <v>Hill Scurry</v>
      </c>
      <c r="D47" s="21" t="str">
        <f t="shared" si="10"/>
        <v>M</v>
      </c>
      <c r="E47" s="19">
        <f t="shared" si="11"/>
        <v>4.2</v>
      </c>
      <c r="F47" s="20" t="s">
        <v>57</v>
      </c>
      <c r="G47" s="18" t="s">
        <v>14</v>
      </c>
      <c r="H47" s="21">
        <v>47</v>
      </c>
      <c r="I47" s="69">
        <v>2.0543981481481479E-2</v>
      </c>
    </row>
    <row r="48" spans="1:9" x14ac:dyDescent="0.3">
      <c r="A48" s="38"/>
      <c r="B48" s="16">
        <f t="shared" si="8"/>
        <v>42462</v>
      </c>
      <c r="C48" s="17" t="str">
        <f t="shared" si="9"/>
        <v>Hill Scurry</v>
      </c>
      <c r="D48" s="21" t="str">
        <f t="shared" si="10"/>
        <v>M</v>
      </c>
      <c r="E48" s="19">
        <f t="shared" si="11"/>
        <v>4.2</v>
      </c>
      <c r="F48" s="20" t="s">
        <v>58</v>
      </c>
      <c r="G48" s="21" t="s">
        <v>14</v>
      </c>
      <c r="H48" s="21">
        <v>406</v>
      </c>
      <c r="I48" s="69">
        <v>2.2118055555555557E-2</v>
      </c>
    </row>
    <row r="49" spans="1:9" x14ac:dyDescent="0.3">
      <c r="A49" s="38"/>
      <c r="B49" s="16">
        <f t="shared" si="8"/>
        <v>42462</v>
      </c>
      <c r="C49" s="17" t="str">
        <f t="shared" si="9"/>
        <v>Hill Scurry</v>
      </c>
      <c r="D49" s="21" t="str">
        <f t="shared" si="10"/>
        <v>M</v>
      </c>
      <c r="E49" s="19">
        <f t="shared" si="11"/>
        <v>4.2</v>
      </c>
      <c r="F49" s="20" t="s">
        <v>59</v>
      </c>
      <c r="G49" s="21" t="s">
        <v>14</v>
      </c>
      <c r="H49" s="21">
        <v>251</v>
      </c>
      <c r="I49" s="69">
        <v>2.2534722222222223E-2</v>
      </c>
    </row>
    <row r="50" spans="1:9" x14ac:dyDescent="0.3">
      <c r="A50" s="38"/>
      <c r="B50" s="16">
        <f t="shared" si="8"/>
        <v>42462</v>
      </c>
      <c r="C50" s="17" t="str">
        <f t="shared" si="9"/>
        <v>Hill Scurry</v>
      </c>
      <c r="D50" s="21" t="str">
        <f t="shared" si="10"/>
        <v>M</v>
      </c>
      <c r="E50" s="19">
        <f t="shared" si="11"/>
        <v>4.2</v>
      </c>
      <c r="F50" s="20" t="s">
        <v>60</v>
      </c>
      <c r="G50" s="21" t="s">
        <v>14</v>
      </c>
      <c r="H50" s="21">
        <v>113</v>
      </c>
      <c r="I50" s="69">
        <v>2.3009259259259257E-2</v>
      </c>
    </row>
    <row r="51" spans="1:9" x14ac:dyDescent="0.3">
      <c r="A51" s="38"/>
      <c r="B51" s="16">
        <f t="shared" si="8"/>
        <v>42462</v>
      </c>
      <c r="C51" s="17" t="str">
        <f t="shared" si="9"/>
        <v>Hill Scurry</v>
      </c>
      <c r="D51" s="21" t="str">
        <f t="shared" si="10"/>
        <v>M</v>
      </c>
      <c r="E51" s="19">
        <f t="shared" si="11"/>
        <v>4.2</v>
      </c>
      <c r="F51" s="20" t="s">
        <v>61</v>
      </c>
      <c r="G51" s="21" t="s">
        <v>14</v>
      </c>
      <c r="H51" s="21">
        <v>250</v>
      </c>
      <c r="I51" s="69">
        <v>2.5300925925925925E-2</v>
      </c>
    </row>
    <row r="52" spans="1:9" x14ac:dyDescent="0.3">
      <c r="A52" s="38"/>
      <c r="B52" s="16">
        <f t="shared" si="8"/>
        <v>42462</v>
      </c>
      <c r="C52" s="17" t="str">
        <f t="shared" si="9"/>
        <v>Hill Scurry</v>
      </c>
      <c r="D52" s="21" t="str">
        <f t="shared" si="10"/>
        <v>M</v>
      </c>
      <c r="E52" s="19">
        <f t="shared" si="11"/>
        <v>4.2</v>
      </c>
      <c r="F52" s="20" t="s">
        <v>62</v>
      </c>
      <c r="G52" s="21" t="s">
        <v>14</v>
      </c>
      <c r="H52" s="21">
        <v>90</v>
      </c>
      <c r="I52" s="69">
        <v>2.6562499999999999E-2</v>
      </c>
    </row>
    <row r="53" spans="1:9" x14ac:dyDescent="0.3">
      <c r="A53" s="38"/>
      <c r="B53" s="16">
        <f t="shared" si="8"/>
        <v>42462</v>
      </c>
      <c r="C53" s="17" t="str">
        <f t="shared" si="9"/>
        <v>Hill Scurry</v>
      </c>
      <c r="D53" s="21" t="str">
        <f t="shared" si="10"/>
        <v>M</v>
      </c>
      <c r="E53" s="19">
        <f t="shared" si="11"/>
        <v>4.2</v>
      </c>
      <c r="F53" s="20" t="s">
        <v>63</v>
      </c>
      <c r="G53" s="21" t="s">
        <v>14</v>
      </c>
      <c r="H53" s="21">
        <v>265</v>
      </c>
      <c r="I53" s="69">
        <v>2.809027777777778E-2</v>
      </c>
    </row>
    <row r="54" spans="1:9" x14ac:dyDescent="0.3">
      <c r="A54" s="38"/>
      <c r="B54" s="16">
        <f>$B$5</f>
        <v>42462</v>
      </c>
      <c r="C54" s="17" t="str">
        <f>$C$5</f>
        <v>Hill Scurry</v>
      </c>
      <c r="D54" s="21" t="str">
        <f>$D$43</f>
        <v>M</v>
      </c>
      <c r="E54" s="19">
        <f>IF(ISBLANK($E$43),"",$E$43)</f>
        <v>4.2</v>
      </c>
      <c r="F54" s="20" t="s">
        <v>64</v>
      </c>
      <c r="G54" s="21" t="s">
        <v>14</v>
      </c>
      <c r="H54" s="21">
        <v>29</v>
      </c>
      <c r="I54" s="69">
        <v>3.6249999999999998E-2</v>
      </c>
    </row>
    <row r="55" spans="1:9" x14ac:dyDescent="0.3">
      <c r="A55" s="38"/>
      <c r="B55" s="16">
        <f>$B$5</f>
        <v>42462</v>
      </c>
      <c r="C55" s="17" t="str">
        <f>$C$5</f>
        <v>Hill Scurry</v>
      </c>
      <c r="D55" s="21" t="str">
        <f>$D$43</f>
        <v>M</v>
      </c>
      <c r="E55" s="19">
        <f>IF(ISBLANK($E$43),"",$E$43)</f>
        <v>4.2</v>
      </c>
      <c r="F55" s="20" t="s">
        <v>65</v>
      </c>
      <c r="G55" s="21" t="s">
        <v>14</v>
      </c>
      <c r="H55" s="21"/>
      <c r="I55" s="69">
        <v>3.8310185185185183E-2</v>
      </c>
    </row>
    <row r="56" spans="1:9" x14ac:dyDescent="0.3">
      <c r="A56" s="26" t="s">
        <v>66</v>
      </c>
      <c r="B56" s="27"/>
      <c r="C56" s="28"/>
      <c r="D56" s="39"/>
      <c r="E56" s="40"/>
      <c r="F56" s="29"/>
      <c r="G56" s="29"/>
      <c r="H56" s="29"/>
      <c r="I56" s="31"/>
    </row>
    <row r="57" spans="1:9" x14ac:dyDescent="0.3">
      <c r="A57" s="72"/>
      <c r="B57" s="12">
        <f>$B$5</f>
        <v>42462</v>
      </c>
      <c r="C57" s="32" t="str">
        <f>$C$5</f>
        <v>Hill Scurry</v>
      </c>
      <c r="D57" s="13" t="str">
        <f>$D$43</f>
        <v>M</v>
      </c>
      <c r="E57" s="14">
        <f>IF(ISBLANK($E$43),"",$E$43)</f>
        <v>4.2</v>
      </c>
      <c r="F57" s="20" t="s">
        <v>67</v>
      </c>
      <c r="G57" s="21" t="s">
        <v>31</v>
      </c>
      <c r="H57" s="21">
        <v>169</v>
      </c>
      <c r="I57" s="41">
        <v>1.0995370370370371E-2</v>
      </c>
    </row>
    <row r="58" spans="1:9" x14ac:dyDescent="0.3">
      <c r="A58" s="38"/>
      <c r="B58" s="16">
        <f>$B$5</f>
        <v>42462</v>
      </c>
      <c r="C58" s="17" t="str">
        <f>$C$5</f>
        <v>Hill Scurry</v>
      </c>
      <c r="D58" s="21" t="str">
        <f>$D$43</f>
        <v>M</v>
      </c>
      <c r="E58" s="19">
        <f>IF(ISBLANK($E$43),"",$E$43)</f>
        <v>4.2</v>
      </c>
      <c r="F58" s="20" t="s">
        <v>68</v>
      </c>
      <c r="G58" s="21" t="s">
        <v>31</v>
      </c>
      <c r="H58" s="21">
        <v>118</v>
      </c>
      <c r="I58" s="69">
        <v>1.3368055555555557E-2</v>
      </c>
    </row>
    <row r="59" spans="1:9" x14ac:dyDescent="0.3">
      <c r="A59" s="38"/>
      <c r="B59" s="16">
        <f>$B$5</f>
        <v>42462</v>
      </c>
      <c r="C59" s="17" t="str">
        <f>$C$5</f>
        <v>Hill Scurry</v>
      </c>
      <c r="D59" s="21" t="str">
        <f>$D$43</f>
        <v>M</v>
      </c>
      <c r="E59" s="19">
        <f>IF(ISBLANK($E$43),"",$E$43)</f>
        <v>4.2</v>
      </c>
      <c r="F59" s="42" t="s">
        <v>69</v>
      </c>
      <c r="G59" s="18" t="s">
        <v>31</v>
      </c>
      <c r="H59" s="18">
        <v>68</v>
      </c>
      <c r="I59" s="69">
        <v>1.4814814814814814E-2</v>
      </c>
    </row>
    <row r="60" spans="1:9" x14ac:dyDescent="0.3">
      <c r="A60" s="38"/>
      <c r="B60" s="16">
        <f t="shared" ref="B60:B69" si="12">$B$5</f>
        <v>42462</v>
      </c>
      <c r="C60" s="17" t="str">
        <f t="shared" ref="C60:C69" si="13">$C$5</f>
        <v>Hill Scurry</v>
      </c>
      <c r="D60" s="21" t="str">
        <f t="shared" ref="D60:D69" si="14">$D$43</f>
        <v>M</v>
      </c>
      <c r="E60" s="19">
        <f t="shared" ref="E60:E69" si="15">IF(ISBLANK($E$43),"",$E$43)</f>
        <v>4.2</v>
      </c>
      <c r="F60" s="20" t="s">
        <v>70</v>
      </c>
      <c r="G60" s="21" t="s">
        <v>31</v>
      </c>
      <c r="H60" s="21">
        <v>11</v>
      </c>
      <c r="I60" s="69">
        <v>1.5914351851851853E-2</v>
      </c>
    </row>
    <row r="61" spans="1:9" x14ac:dyDescent="0.3">
      <c r="A61" s="38"/>
      <c r="B61" s="16">
        <f t="shared" si="12"/>
        <v>42462</v>
      </c>
      <c r="C61" s="17" t="str">
        <f t="shared" si="13"/>
        <v>Hill Scurry</v>
      </c>
      <c r="D61" s="21" t="str">
        <f t="shared" si="14"/>
        <v>M</v>
      </c>
      <c r="E61" s="19">
        <f t="shared" si="15"/>
        <v>4.2</v>
      </c>
      <c r="F61" s="20" t="s">
        <v>71</v>
      </c>
      <c r="G61" s="21" t="s">
        <v>31</v>
      </c>
      <c r="H61" s="21">
        <v>156</v>
      </c>
      <c r="I61" s="69">
        <v>1.8055555555555557E-2</v>
      </c>
    </row>
    <row r="62" spans="1:9" x14ac:dyDescent="0.3">
      <c r="A62" s="38"/>
      <c r="B62" s="16">
        <f t="shared" si="12"/>
        <v>42462</v>
      </c>
      <c r="C62" s="17" t="str">
        <f t="shared" si="13"/>
        <v>Hill Scurry</v>
      </c>
      <c r="D62" s="21" t="str">
        <f t="shared" si="14"/>
        <v>M</v>
      </c>
      <c r="E62" s="19">
        <f t="shared" si="15"/>
        <v>4.2</v>
      </c>
      <c r="F62" s="20" t="s">
        <v>72</v>
      </c>
      <c r="G62" s="21" t="s">
        <v>31</v>
      </c>
      <c r="H62" s="21">
        <v>22</v>
      </c>
      <c r="I62" s="69">
        <v>1.8171296296296297E-2</v>
      </c>
    </row>
    <row r="63" spans="1:9" x14ac:dyDescent="0.3">
      <c r="A63" s="38"/>
      <c r="B63" s="16">
        <f t="shared" si="12"/>
        <v>42462</v>
      </c>
      <c r="C63" s="17" t="str">
        <f t="shared" si="13"/>
        <v>Hill Scurry</v>
      </c>
      <c r="D63" s="21" t="str">
        <f t="shared" si="14"/>
        <v>M</v>
      </c>
      <c r="E63" s="19">
        <f t="shared" si="15"/>
        <v>4.2</v>
      </c>
      <c r="F63" s="20" t="s">
        <v>73</v>
      </c>
      <c r="G63" s="21" t="s">
        <v>31</v>
      </c>
      <c r="H63" s="21">
        <v>19</v>
      </c>
      <c r="I63" s="69">
        <v>1.8356481481481481E-2</v>
      </c>
    </row>
    <row r="64" spans="1:9" x14ac:dyDescent="0.3">
      <c r="A64" s="38"/>
      <c r="B64" s="16">
        <f t="shared" si="12"/>
        <v>42462</v>
      </c>
      <c r="C64" s="17" t="str">
        <f t="shared" si="13"/>
        <v>Hill Scurry</v>
      </c>
      <c r="D64" s="21" t="str">
        <f t="shared" si="14"/>
        <v>M</v>
      </c>
      <c r="E64" s="19">
        <f t="shared" si="15"/>
        <v>4.2</v>
      </c>
      <c r="F64" s="20" t="s">
        <v>74</v>
      </c>
      <c r="G64" s="21" t="s">
        <v>31</v>
      </c>
      <c r="H64" s="21">
        <v>244</v>
      </c>
      <c r="I64" s="69">
        <v>1.8807870370370371E-2</v>
      </c>
    </row>
    <row r="65" spans="1:9" x14ac:dyDescent="0.3">
      <c r="A65" s="38"/>
      <c r="B65" s="16">
        <f t="shared" si="12"/>
        <v>42462</v>
      </c>
      <c r="C65" s="17" t="str">
        <f t="shared" si="13"/>
        <v>Hill Scurry</v>
      </c>
      <c r="D65" s="21" t="str">
        <f t="shared" si="14"/>
        <v>M</v>
      </c>
      <c r="E65" s="19">
        <f t="shared" si="15"/>
        <v>4.2</v>
      </c>
      <c r="F65" s="20" t="s">
        <v>75</v>
      </c>
      <c r="G65" s="18" t="s">
        <v>31</v>
      </c>
      <c r="H65" s="21">
        <v>106</v>
      </c>
      <c r="I65" s="69">
        <v>1.9537037037037037E-2</v>
      </c>
    </row>
    <row r="66" spans="1:9" x14ac:dyDescent="0.3">
      <c r="A66" s="38"/>
      <c r="B66" s="16">
        <f t="shared" si="12"/>
        <v>42462</v>
      </c>
      <c r="C66" s="17" t="str">
        <f t="shared" si="13"/>
        <v>Hill Scurry</v>
      </c>
      <c r="D66" s="21" t="str">
        <f t="shared" si="14"/>
        <v>M</v>
      </c>
      <c r="E66" s="19">
        <f t="shared" si="15"/>
        <v>4.2</v>
      </c>
      <c r="F66" s="20" t="s">
        <v>76</v>
      </c>
      <c r="G66" s="21" t="s">
        <v>31</v>
      </c>
      <c r="H66" s="21">
        <v>53</v>
      </c>
      <c r="I66" s="69">
        <v>2.0509259259259258E-2</v>
      </c>
    </row>
    <row r="67" spans="1:9" x14ac:dyDescent="0.3">
      <c r="A67" s="38"/>
      <c r="B67" s="16">
        <f t="shared" si="12"/>
        <v>42462</v>
      </c>
      <c r="C67" s="17" t="str">
        <f t="shared" si="13"/>
        <v>Hill Scurry</v>
      </c>
      <c r="D67" s="21" t="str">
        <f t="shared" si="14"/>
        <v>M</v>
      </c>
      <c r="E67" s="19">
        <f t="shared" si="15"/>
        <v>4.2</v>
      </c>
      <c r="F67" s="20" t="s">
        <v>77</v>
      </c>
      <c r="G67" s="21" t="s">
        <v>31</v>
      </c>
      <c r="H67" s="21">
        <v>405</v>
      </c>
      <c r="I67" s="69">
        <v>2.2118055555555557E-2</v>
      </c>
    </row>
    <row r="68" spans="1:9" x14ac:dyDescent="0.3">
      <c r="A68" s="38"/>
      <c r="B68" s="16">
        <f t="shared" si="12"/>
        <v>42462</v>
      </c>
      <c r="C68" s="17" t="str">
        <f t="shared" si="13"/>
        <v>Hill Scurry</v>
      </c>
      <c r="D68" s="21" t="str">
        <f t="shared" si="14"/>
        <v>M</v>
      </c>
      <c r="E68" s="19">
        <f t="shared" si="15"/>
        <v>4.2</v>
      </c>
      <c r="F68" s="20" t="s">
        <v>78</v>
      </c>
      <c r="G68" s="21" t="s">
        <v>31</v>
      </c>
      <c r="H68" s="21">
        <v>362</v>
      </c>
      <c r="I68" s="69">
        <v>2.5011574074074075E-2</v>
      </c>
    </row>
    <row r="69" spans="1:9" x14ac:dyDescent="0.3">
      <c r="A69" s="38"/>
      <c r="B69" s="16">
        <f t="shared" si="12"/>
        <v>42462</v>
      </c>
      <c r="C69" s="17" t="str">
        <f t="shared" si="13"/>
        <v>Hill Scurry</v>
      </c>
      <c r="D69" s="21" t="str">
        <f t="shared" si="14"/>
        <v>M</v>
      </c>
      <c r="E69" s="19">
        <f t="shared" si="15"/>
        <v>4.2</v>
      </c>
      <c r="F69" s="20" t="s">
        <v>79</v>
      </c>
      <c r="G69" s="21" t="s">
        <v>31</v>
      </c>
      <c r="H69" s="21">
        <v>28</v>
      </c>
      <c r="I69" s="69">
        <v>3.6249999999999998E-2</v>
      </c>
    </row>
    <row r="70" spans="1:9" x14ac:dyDescent="0.3">
      <c r="A70" s="38"/>
      <c r="B70" s="16">
        <f>$B$5</f>
        <v>42462</v>
      </c>
      <c r="C70" s="17" t="str">
        <f>$C$5</f>
        <v>Hill Scurry</v>
      </c>
      <c r="D70" s="21" t="str">
        <f>$D$43</f>
        <v>M</v>
      </c>
      <c r="E70" s="19">
        <f>IF(ISBLANK($E$43),"",$E$43)</f>
        <v>4.2</v>
      </c>
      <c r="F70" s="20" t="s">
        <v>80</v>
      </c>
      <c r="G70" s="21" t="s">
        <v>31</v>
      </c>
      <c r="H70" s="21">
        <v>120</v>
      </c>
      <c r="I70" s="69">
        <v>3.7499999999999999E-2</v>
      </c>
    </row>
    <row r="71" spans="1:9" x14ac:dyDescent="0.3">
      <c r="A71" s="70"/>
      <c r="B71" s="16">
        <f>$B$5</f>
        <v>42462</v>
      </c>
      <c r="C71" s="17" t="str">
        <f>$C$5</f>
        <v>Hill Scurry</v>
      </c>
      <c r="D71" s="21" t="str">
        <f>$D$43</f>
        <v>M</v>
      </c>
      <c r="E71" s="19">
        <f>IF(ISBLANK($E$43),"",$E$43)</f>
        <v>4.2</v>
      </c>
      <c r="F71" s="20" t="s">
        <v>81</v>
      </c>
      <c r="G71" s="21" t="s">
        <v>31</v>
      </c>
      <c r="H71" s="21">
        <v>121</v>
      </c>
      <c r="I71" s="69" t="s">
        <v>82</v>
      </c>
    </row>
    <row r="72" spans="1:9" x14ac:dyDescent="0.3">
      <c r="A72" s="26" t="s">
        <v>83</v>
      </c>
      <c r="B72" s="34"/>
      <c r="C72" s="35"/>
      <c r="D72" s="31"/>
      <c r="E72" s="30"/>
      <c r="F72" s="36"/>
      <c r="G72" s="31"/>
      <c r="H72" s="31"/>
      <c r="I72" s="37"/>
    </row>
    <row r="73" spans="1:9" x14ac:dyDescent="0.3">
      <c r="A73" s="72"/>
      <c r="B73" s="12">
        <f>$B$5</f>
        <v>42462</v>
      </c>
      <c r="C73" s="32" t="str">
        <f>$C$5</f>
        <v>Hill Scurry</v>
      </c>
      <c r="D73" s="13" t="s">
        <v>84</v>
      </c>
      <c r="E73" s="14">
        <v>2.5</v>
      </c>
      <c r="F73" s="20" t="s">
        <v>85</v>
      </c>
      <c r="G73" s="21" t="s">
        <v>14</v>
      </c>
      <c r="H73" s="21">
        <v>321</v>
      </c>
      <c r="I73" s="69">
        <v>1.0381944444444444E-2</v>
      </c>
    </row>
    <row r="74" spans="1:9" x14ac:dyDescent="0.3">
      <c r="A74" s="38"/>
      <c r="B74" s="16">
        <f>$B$5</f>
        <v>42462</v>
      </c>
      <c r="C74" s="17" t="str">
        <f>$C$5</f>
        <v>Hill Scurry</v>
      </c>
      <c r="D74" s="21" t="str">
        <f>$D$73</f>
        <v>S</v>
      </c>
      <c r="E74" s="19">
        <f>IF(ISBLANK($E$73),"",$E$73)</f>
        <v>2.5</v>
      </c>
      <c r="F74" s="20" t="s">
        <v>86</v>
      </c>
      <c r="G74" s="21" t="s">
        <v>14</v>
      </c>
      <c r="H74" s="21">
        <v>333</v>
      </c>
      <c r="I74" s="69">
        <v>1.0381944444444444E-2</v>
      </c>
    </row>
    <row r="75" spans="1:9" x14ac:dyDescent="0.3">
      <c r="A75" s="38"/>
      <c r="B75" s="16">
        <f t="shared" ref="B75:B79" si="16">$B$5</f>
        <v>42462</v>
      </c>
      <c r="C75" s="17" t="str">
        <f t="shared" ref="C75:C79" si="17">$C$5</f>
        <v>Hill Scurry</v>
      </c>
      <c r="D75" s="21" t="str">
        <f t="shared" ref="D75:D80" si="18">$D$73</f>
        <v>S</v>
      </c>
      <c r="E75" s="19">
        <f t="shared" ref="E75:E80" si="19">IF(ISBLANK($E$73),"",$E$73)</f>
        <v>2.5</v>
      </c>
      <c r="F75" s="20" t="s">
        <v>87</v>
      </c>
      <c r="G75" s="21" t="s">
        <v>14</v>
      </c>
      <c r="H75" s="21"/>
      <c r="I75" s="69">
        <v>1.1562499999999998E-2</v>
      </c>
    </row>
    <row r="76" spans="1:9" x14ac:dyDescent="0.3">
      <c r="A76" s="38"/>
      <c r="B76" s="16">
        <f t="shared" si="16"/>
        <v>42462</v>
      </c>
      <c r="C76" s="17" t="str">
        <f t="shared" si="17"/>
        <v>Hill Scurry</v>
      </c>
      <c r="D76" s="21" t="str">
        <f t="shared" si="18"/>
        <v>S</v>
      </c>
      <c r="E76" s="19">
        <f t="shared" si="19"/>
        <v>2.5</v>
      </c>
      <c r="F76" s="20" t="s">
        <v>88</v>
      </c>
      <c r="G76" s="21" t="s">
        <v>14</v>
      </c>
      <c r="H76" s="21"/>
      <c r="I76" s="69">
        <v>1.5092592592592593E-2</v>
      </c>
    </row>
    <row r="77" spans="1:9" x14ac:dyDescent="0.3">
      <c r="A77" s="38"/>
      <c r="B77" s="16">
        <f t="shared" si="16"/>
        <v>42462</v>
      </c>
      <c r="C77" s="17" t="str">
        <f t="shared" si="17"/>
        <v>Hill Scurry</v>
      </c>
      <c r="D77" s="21" t="str">
        <f t="shared" si="18"/>
        <v>S</v>
      </c>
      <c r="E77" s="19">
        <f t="shared" si="19"/>
        <v>2.5</v>
      </c>
      <c r="F77" s="20" t="s">
        <v>89</v>
      </c>
      <c r="G77" s="21" t="s">
        <v>14</v>
      </c>
      <c r="H77" s="21">
        <v>437</v>
      </c>
      <c r="I77" s="69">
        <v>1.5949074074074074E-2</v>
      </c>
    </row>
    <row r="78" spans="1:9" x14ac:dyDescent="0.3">
      <c r="A78" s="38"/>
      <c r="B78" s="16">
        <f t="shared" si="16"/>
        <v>42462</v>
      </c>
      <c r="C78" s="17" t="str">
        <f t="shared" si="17"/>
        <v>Hill Scurry</v>
      </c>
      <c r="D78" s="21" t="str">
        <f t="shared" si="18"/>
        <v>S</v>
      </c>
      <c r="E78" s="19">
        <f t="shared" si="19"/>
        <v>2.5</v>
      </c>
      <c r="F78" s="20" t="s">
        <v>90</v>
      </c>
      <c r="G78" s="21" t="s">
        <v>14</v>
      </c>
      <c r="H78" s="21">
        <v>436</v>
      </c>
      <c r="I78" s="69">
        <v>1.7002314814814814E-2</v>
      </c>
    </row>
    <row r="79" spans="1:9" x14ac:dyDescent="0.3">
      <c r="A79" s="38"/>
      <c r="B79" s="16">
        <f t="shared" si="16"/>
        <v>42462</v>
      </c>
      <c r="C79" s="17" t="str">
        <f t="shared" si="17"/>
        <v>Hill Scurry</v>
      </c>
      <c r="D79" s="21" t="str">
        <f t="shared" si="18"/>
        <v>S</v>
      </c>
      <c r="E79" s="19">
        <f t="shared" si="19"/>
        <v>2.5</v>
      </c>
      <c r="F79" s="20" t="s">
        <v>91</v>
      </c>
      <c r="G79" s="21" t="s">
        <v>14</v>
      </c>
      <c r="H79" s="21">
        <v>438</v>
      </c>
      <c r="I79" s="69">
        <v>1.7002314814814814E-2</v>
      </c>
    </row>
    <row r="80" spans="1:9" x14ac:dyDescent="0.3">
      <c r="A80" s="43"/>
      <c r="B80" s="22">
        <f>$B$5</f>
        <v>42462</v>
      </c>
      <c r="C80" s="23" t="str">
        <f>$C$5</f>
        <v>Hill Scurry</v>
      </c>
      <c r="D80" s="33" t="str">
        <f t="shared" si="18"/>
        <v>S</v>
      </c>
      <c r="E80" s="25">
        <f t="shared" si="19"/>
        <v>2.5</v>
      </c>
      <c r="F80" s="20" t="s">
        <v>92</v>
      </c>
      <c r="G80" s="21" t="s">
        <v>14</v>
      </c>
      <c r="H80" s="21">
        <v>338</v>
      </c>
      <c r="I80" s="69" t="s">
        <v>82</v>
      </c>
    </row>
    <row r="81" spans="1:9" x14ac:dyDescent="0.3">
      <c r="A81" s="26" t="s">
        <v>93</v>
      </c>
      <c r="B81" s="27"/>
      <c r="C81" s="28"/>
      <c r="D81" s="39"/>
      <c r="E81" s="40"/>
      <c r="F81" s="29"/>
      <c r="G81" s="29"/>
      <c r="H81" s="29"/>
      <c r="I81" s="31"/>
    </row>
    <row r="82" spans="1:9" x14ac:dyDescent="0.3">
      <c r="A82" s="72"/>
      <c r="B82" s="12">
        <f t="shared" ref="B82:B85" si="20">$B$5</f>
        <v>42462</v>
      </c>
      <c r="C82" s="32" t="str">
        <f t="shared" ref="C82:C85" si="21">$C$5</f>
        <v>Hill Scurry</v>
      </c>
      <c r="D82" s="13" t="str">
        <f t="shared" ref="D82:D85" si="22">$D$73</f>
        <v>S</v>
      </c>
      <c r="E82" s="14">
        <f t="shared" ref="E82:E85" si="23">IF(ISBLANK($E$73),"",$E$73)</f>
        <v>2.5</v>
      </c>
      <c r="F82" s="20" t="s">
        <v>94</v>
      </c>
      <c r="G82" s="21" t="s">
        <v>31</v>
      </c>
      <c r="H82" s="21">
        <v>332</v>
      </c>
      <c r="I82" s="69">
        <v>9.9074074074074082E-3</v>
      </c>
    </row>
    <row r="83" spans="1:9" x14ac:dyDescent="0.3">
      <c r="A83" s="38"/>
      <c r="B83" s="16">
        <f t="shared" si="20"/>
        <v>42462</v>
      </c>
      <c r="C83" s="17" t="str">
        <f t="shared" si="21"/>
        <v>Hill Scurry</v>
      </c>
      <c r="D83" s="21" t="str">
        <f t="shared" si="22"/>
        <v>S</v>
      </c>
      <c r="E83" s="19">
        <f t="shared" si="23"/>
        <v>2.5</v>
      </c>
      <c r="F83" s="20" t="s">
        <v>95</v>
      </c>
      <c r="G83" s="21" t="s">
        <v>31</v>
      </c>
      <c r="H83" s="21">
        <v>399</v>
      </c>
      <c r="I83" s="69">
        <v>1.0717592592592593E-2</v>
      </c>
    </row>
    <row r="84" spans="1:9" x14ac:dyDescent="0.3">
      <c r="A84" s="38"/>
      <c r="B84" s="16">
        <f t="shared" si="20"/>
        <v>42462</v>
      </c>
      <c r="C84" s="17" t="str">
        <f t="shared" si="21"/>
        <v>Hill Scurry</v>
      </c>
      <c r="D84" s="21" t="str">
        <f t="shared" si="22"/>
        <v>S</v>
      </c>
      <c r="E84" s="19">
        <f t="shared" si="23"/>
        <v>2.5</v>
      </c>
      <c r="F84" s="20" t="s">
        <v>96</v>
      </c>
      <c r="G84" s="21" t="s">
        <v>31</v>
      </c>
      <c r="H84" s="21">
        <v>45</v>
      </c>
      <c r="I84" s="69">
        <v>1.0798611111111111E-2</v>
      </c>
    </row>
    <row r="85" spans="1:9" x14ac:dyDescent="0.3">
      <c r="A85" s="73"/>
      <c r="B85" s="44">
        <f t="shared" si="20"/>
        <v>42462</v>
      </c>
      <c r="C85" s="45" t="str">
        <f t="shared" si="21"/>
        <v>Hill Scurry</v>
      </c>
      <c r="D85" s="46" t="str">
        <f t="shared" si="22"/>
        <v>S</v>
      </c>
      <c r="E85" s="47">
        <f t="shared" si="23"/>
        <v>2.5</v>
      </c>
      <c r="F85" s="20" t="s">
        <v>97</v>
      </c>
      <c r="G85" s="21" t="s">
        <v>31</v>
      </c>
      <c r="H85" s="21"/>
      <c r="I85" s="69">
        <v>1.1631944444444445E-2</v>
      </c>
    </row>
    <row r="86" spans="1:9" x14ac:dyDescent="0.3">
      <c r="A86" s="48"/>
      <c r="B86" s="48"/>
      <c r="C86" s="49"/>
      <c r="D86" s="49"/>
      <c r="E86" s="50"/>
      <c r="F86" s="50"/>
      <c r="G86" s="50"/>
      <c r="H86" s="50"/>
      <c r="I86" s="50"/>
    </row>
    <row r="87" spans="1:9" x14ac:dyDescent="0.3">
      <c r="C87" s="5"/>
      <c r="D87" s="5"/>
      <c r="E87" s="51"/>
      <c r="G87" s="52"/>
      <c r="H87" s="53" t="s">
        <v>98</v>
      </c>
      <c r="I87" s="54"/>
    </row>
    <row r="88" spans="1:9" x14ac:dyDescent="0.3">
      <c r="C88" s="5"/>
      <c r="D88" s="5"/>
      <c r="E88" s="51"/>
      <c r="G88" s="55"/>
      <c r="H88" s="56" t="s">
        <v>99</v>
      </c>
      <c r="I88" s="57">
        <f>COUNTIF(GenderColumn1,"F")</f>
        <v>36</v>
      </c>
    </row>
    <row r="89" spans="1:9" x14ac:dyDescent="0.3">
      <c r="C89" s="5"/>
      <c r="D89" s="5"/>
      <c r="E89" s="51"/>
      <c r="G89" s="58"/>
      <c r="H89" s="59" t="s">
        <v>100</v>
      </c>
      <c r="I89" s="60">
        <f>COUNTIF(GenderColumn1,"M")</f>
        <v>40</v>
      </c>
    </row>
    <row r="90" spans="1:9" x14ac:dyDescent="0.3">
      <c r="C90" s="5"/>
      <c r="D90" s="5"/>
      <c r="E90" s="51"/>
      <c r="G90" s="61"/>
      <c r="H90" s="62" t="s">
        <v>101</v>
      </c>
      <c r="I90" s="63">
        <f>I88+I89</f>
        <v>76</v>
      </c>
    </row>
    <row r="91" spans="1:9" x14ac:dyDescent="0.3">
      <c r="C91" s="5"/>
      <c r="D91" s="5"/>
      <c r="E91" s="51"/>
      <c r="G91" s="58"/>
      <c r="H91" s="59" t="s">
        <v>102</v>
      </c>
      <c r="I91" s="60">
        <f>COUNTIF(RunColumn1,"L")</f>
        <v>36</v>
      </c>
    </row>
    <row r="92" spans="1:9" x14ac:dyDescent="0.3">
      <c r="C92" s="5"/>
      <c r="D92" s="5"/>
      <c r="E92" s="51"/>
      <c r="G92" s="58"/>
      <c r="H92" s="59" t="s">
        <v>103</v>
      </c>
      <c r="I92" s="60">
        <f>COUNTIF(RunColumn1,"M")</f>
        <v>28</v>
      </c>
    </row>
    <row r="93" spans="1:9" x14ac:dyDescent="0.3">
      <c r="C93" s="5"/>
      <c r="D93" s="5"/>
      <c r="E93" s="51"/>
      <c r="G93" s="61"/>
      <c r="H93" s="62" t="s">
        <v>104</v>
      </c>
      <c r="I93" s="63">
        <f>COUNTIF(RunColumn1,"S")</f>
        <v>12</v>
      </c>
    </row>
  </sheetData>
  <pageMargins left="0.43307086614173229" right="0.23622047244094491" top="0.55118110236220474" bottom="0.35433070866141736" header="0.31496062992125984" footer="0.31496062992125984"/>
  <pageSetup paperSize="9" scale="96" fitToHeight="0" orientation="portrait" verticalDpi="0" r:id="rId1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Sheet1!GenderColumn1</vt:lpstr>
      <vt:lpstr>Sheet1!Print_Area</vt:lpstr>
      <vt:lpstr>Sheet1!RunColumn1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2016-04-03T05:33:53Z</cp:lastPrinted>
  <dcterms:created xsi:type="dcterms:W3CDTF">2016-04-03T05:29:56Z</dcterms:created>
  <dcterms:modified xsi:type="dcterms:W3CDTF">2016-04-03T05:34:57Z</dcterms:modified>
</cp:coreProperties>
</file>