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288"/>
  </bookViews>
  <sheets>
    <sheet name="Sheet1" sheetId="1" r:id="rId1"/>
  </sheets>
  <definedNames>
    <definedName name="LongRunFemale1">Sheet1!$A$4:$C$13</definedName>
    <definedName name="LongRunMale1">Sheet1!$A$13:$C$32</definedName>
    <definedName name="MediumRunFemale1">Sheet1!$F$4:$H$14</definedName>
    <definedName name="MediumRunMale1">Sheet1!$F$14:$H$21</definedName>
    <definedName name="_xlnm.Print_Area" localSheetId="0">Sheet1!$A$1:$I$33</definedName>
    <definedName name="ShortRunFemale1">Sheet1!$F$21:$H$24</definedName>
    <definedName name="ShortRunMale1">Sheet1!$F$24:$H$26</definedName>
  </definedNames>
  <calcPr calcId="145621"/>
</workbook>
</file>

<file path=xl/calcChain.xml><?xml version="1.0" encoding="utf-8"?>
<calcChain xmlns="http://schemas.openxmlformats.org/spreadsheetml/2006/main">
  <c r="I33" i="1" l="1"/>
  <c r="I32" i="1"/>
  <c r="I31" i="1"/>
  <c r="I29" i="1"/>
  <c r="I28" i="1"/>
  <c r="I30" i="1" s="1"/>
  <c r="I25" i="1"/>
  <c r="I22" i="1"/>
  <c r="I20" i="1"/>
  <c r="I19" i="1"/>
  <c r="I18" i="1"/>
  <c r="I17" i="1"/>
  <c r="I16" i="1"/>
  <c r="I15" i="1"/>
  <c r="I12" i="1"/>
  <c r="I11" i="1"/>
  <c r="I10" i="1"/>
  <c r="I9" i="1"/>
  <c r="I8" i="1"/>
  <c r="I7" i="1"/>
  <c r="I6" i="1"/>
  <c r="I5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<sst xmlns="http://schemas.openxmlformats.org/spreadsheetml/2006/main" count="71" uniqueCount="63">
  <si>
    <t xml:space="preserve">WWRR: 2-September-2017, 'Rocky Hill Run'.  </t>
  </si>
  <si>
    <t>Runner</t>
  </si>
  <si>
    <t>Member</t>
  </si>
  <si>
    <t>RunTime</t>
  </si>
  <si>
    <t>min/km</t>
  </si>
  <si>
    <t>Long Run, Female, 7.75 km</t>
  </si>
  <si>
    <t>Rachel Glasson</t>
  </si>
  <si>
    <t>Cristy Rowe</t>
  </si>
  <si>
    <t>Georgina MacDonald</t>
  </si>
  <si>
    <t>Debbie Davey</t>
  </si>
  <si>
    <t>Nicola Wunderlich</t>
  </si>
  <si>
    <t>Debbie Murray</t>
  </si>
  <si>
    <t>Andrea Brewer</t>
  </si>
  <si>
    <t>Loren Edmanson</t>
  </si>
  <si>
    <t>NTR</t>
  </si>
  <si>
    <t>Long Run, Male, 7.75 km</t>
  </si>
  <si>
    <t>Neil Spreitzer</t>
  </si>
  <si>
    <t>Joel Kozlovski</t>
  </si>
  <si>
    <t>Brendan Judd</t>
  </si>
  <si>
    <t>Alex Hull</t>
  </si>
  <si>
    <t>Anthony Metcalfe</t>
  </si>
  <si>
    <t>Adam O'Rourke</t>
  </si>
  <si>
    <t>Peter Thomas</t>
  </si>
  <si>
    <t>John McCredden</t>
  </si>
  <si>
    <t>David Murray</t>
  </si>
  <si>
    <t>Daryle Brewer</t>
  </si>
  <si>
    <t>Ben Wilson</t>
  </si>
  <si>
    <t>Joel Murray</t>
  </si>
  <si>
    <t>Phil Roy</t>
  </si>
  <si>
    <t>Ken Grimson</t>
  </si>
  <si>
    <t>Malcolm Edgar</t>
  </si>
  <si>
    <t>Graham Spokes</t>
  </si>
  <si>
    <t>Geoff Breese</t>
  </si>
  <si>
    <t>Merv Watkins</t>
  </si>
  <si>
    <t>Medium Run, Female, 3.5 km</t>
  </si>
  <si>
    <t>Emma Croser</t>
  </si>
  <si>
    <t>Kate Smith</t>
  </si>
  <si>
    <t>Melissa Comrie</t>
  </si>
  <si>
    <t>Avril Grintell</t>
  </si>
  <si>
    <t>Christine Schiller</t>
  </si>
  <si>
    <t>Stella Grintell</t>
  </si>
  <si>
    <t>Lisa Metcalfe</t>
  </si>
  <si>
    <t>Fiona Coote</t>
  </si>
  <si>
    <t>Hannah Billett</t>
  </si>
  <si>
    <t>Medium Run, Male, 3.5 km</t>
  </si>
  <si>
    <t>Robert Taylor</t>
  </si>
  <si>
    <t>Archie Grintell</t>
  </si>
  <si>
    <t>Gary Scott</t>
  </si>
  <si>
    <t>Arthur Ruwald</t>
  </si>
  <si>
    <t>Malcolm Allen</t>
  </si>
  <si>
    <t>Geoff Fellows</t>
  </si>
  <si>
    <t>Short Run, Female, 1.44 km</t>
  </si>
  <si>
    <t>Helen Allen</t>
  </si>
  <si>
    <t>Amanda Billett</t>
  </si>
  <si>
    <t>Short Run, Male, 1.44 km</t>
  </si>
  <si>
    <t>Barry Walker</t>
  </si>
  <si>
    <t>PARTICIPANTS</t>
  </si>
  <si>
    <t xml:space="preserve">Female = </t>
  </si>
  <si>
    <t xml:space="preserve">Male = </t>
  </si>
  <si>
    <t xml:space="preserve">All = </t>
  </si>
  <si>
    <t xml:space="preserve">Long Run = </t>
  </si>
  <si>
    <t xml:space="preserve">Medium Run = </t>
  </si>
  <si>
    <t xml:space="preserve">Short Run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</si>
</sst>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:ss;@"/>
    <numFmt numFmtId="165" formatCode="h:mm:ss;@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0" fillId="0" borderId="4" xfId="0" applyBorder="1"/>
    <xf numFmtId="0" fontId="6" fillId="0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165" fontId="6" fillId="0" borderId="4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6" fontId="0" fillId="0" borderId="5" xfId="0" applyNumberFormat="1" applyFill="1" applyBorder="1" applyAlignment="1">
      <alignment horizontal="center"/>
    </xf>
    <xf numFmtId="0" fontId="0" fillId="0" borderId="5" xfId="0" applyBorder="1"/>
    <xf numFmtId="0" fontId="9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0" xfId="0" applyFill="1"/>
    <xf numFmtId="164" fontId="0" fillId="0" borderId="5" xfId="0" applyNumberForma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165" fontId="7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165" fontId="7" fillId="0" borderId="19" xfId="0" applyNumberFormat="1" applyFont="1" applyFill="1" applyBorder="1" applyAlignment="1">
      <alignment horizontal="center"/>
    </xf>
    <xf numFmtId="165" fontId="7" fillId="0" borderId="2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165" fontId="7" fillId="0" borderId="22" xfId="0" applyNumberFormat="1" applyFont="1" applyFill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workbookViewId="0">
      <selection activeCell="M9" sqref="M9"/>
    </sheetView>
  </sheetViews>
  <sheetFormatPr defaultRowHeight="14.4" x14ac:dyDescent="0.3"/>
  <cols>
    <col min="1" max="1" width="16.6640625" customWidth="1"/>
    <col min="2" max="2" width="8.77734375" customWidth="1"/>
    <col min="3" max="3" width="9.44140625" style="34" customWidth="1"/>
    <col min="4" max="4" width="9.44140625" customWidth="1"/>
    <col min="5" max="5" width="2.6640625" customWidth="1"/>
    <col min="6" max="6" width="14.77734375" customWidth="1"/>
    <col min="7" max="7" width="8.88671875" customWidth="1"/>
    <col min="8" max="8" width="9.44140625" style="34" customWidth="1"/>
    <col min="9" max="9" width="9.21875" customWidth="1"/>
  </cols>
  <sheetData>
    <row r="1" spans="1:9" ht="15.6" x14ac:dyDescent="0.3">
      <c r="A1" s="1" t="s">
        <v>0</v>
      </c>
      <c r="B1" s="2"/>
      <c r="C1" s="31"/>
      <c r="D1" s="2"/>
      <c r="F1" s="2"/>
      <c r="G1" s="2"/>
      <c r="H1" s="43"/>
      <c r="I1" s="2"/>
    </row>
    <row r="2" spans="1:9" ht="15.6" x14ac:dyDescent="0.3">
      <c r="A2" s="1"/>
      <c r="B2" s="2"/>
      <c r="C2" s="31"/>
      <c r="D2" s="2"/>
      <c r="F2" s="2"/>
      <c r="G2" s="2"/>
      <c r="H2" s="43"/>
      <c r="I2" s="2"/>
    </row>
    <row r="3" spans="1:9" ht="16.2" thickBot="1" x14ac:dyDescent="0.35">
      <c r="A3" s="3" t="s">
        <v>1</v>
      </c>
      <c r="B3" s="4" t="s">
        <v>2</v>
      </c>
      <c r="C3" s="32" t="s">
        <v>3</v>
      </c>
      <c r="D3" s="4" t="s">
        <v>4</v>
      </c>
      <c r="F3" s="3" t="s">
        <v>1</v>
      </c>
      <c r="G3" s="4" t="s">
        <v>2</v>
      </c>
      <c r="H3" s="32" t="s">
        <v>3</v>
      </c>
      <c r="I3" s="4" t="s">
        <v>4</v>
      </c>
    </row>
    <row r="4" spans="1:9" x14ac:dyDescent="0.3">
      <c r="A4" s="5" t="s">
        <v>5</v>
      </c>
      <c r="B4" s="6"/>
      <c r="C4" s="33"/>
      <c r="D4" s="2"/>
      <c r="F4" s="12" t="s">
        <v>34</v>
      </c>
      <c r="G4" s="11"/>
      <c r="H4" s="13"/>
      <c r="I4" s="13"/>
    </row>
    <row r="5" spans="1:9" x14ac:dyDescent="0.3">
      <c r="A5" s="38" t="s">
        <v>6</v>
      </c>
      <c r="B5" s="7">
        <v>492</v>
      </c>
      <c r="C5" s="8">
        <v>3.0185185185185186E-2</v>
      </c>
      <c r="D5" s="39">
        <f>C5/7.75</f>
        <v>3.8948626045400242E-3</v>
      </c>
      <c r="F5" s="38" t="s">
        <v>35</v>
      </c>
      <c r="G5" s="7"/>
      <c r="H5" s="8">
        <v>1.9421296296296294E-2</v>
      </c>
      <c r="I5" s="40">
        <f>H5/3.5</f>
        <v>5.5489417989417981E-3</v>
      </c>
    </row>
    <row r="6" spans="1:9" x14ac:dyDescent="0.3">
      <c r="A6" s="38" t="s">
        <v>7</v>
      </c>
      <c r="B6" s="7">
        <v>464</v>
      </c>
      <c r="C6" s="8">
        <v>3.5949074074074071E-2</v>
      </c>
      <c r="D6" s="40">
        <f t="shared" ref="D6:D11" si="0">C6/7.75</f>
        <v>4.6385902031063318E-3</v>
      </c>
      <c r="F6" s="38" t="s">
        <v>36</v>
      </c>
      <c r="G6" s="7"/>
      <c r="H6" s="8">
        <v>1.9675925925925927E-2</v>
      </c>
      <c r="I6" s="40">
        <f t="shared" ref="I6:I12" si="1">H6/3.5</f>
        <v>5.6216931216931222E-3</v>
      </c>
    </row>
    <row r="7" spans="1:9" x14ac:dyDescent="0.3">
      <c r="A7" s="38" t="s">
        <v>8</v>
      </c>
      <c r="B7" s="7"/>
      <c r="C7" s="8">
        <v>3.5995370370370372E-2</v>
      </c>
      <c r="D7" s="40">
        <f t="shared" si="0"/>
        <v>4.6445639187574677E-3</v>
      </c>
      <c r="F7" s="38" t="s">
        <v>37</v>
      </c>
      <c r="G7" s="7">
        <v>251</v>
      </c>
      <c r="H7" s="8">
        <v>1.9745370370370371E-2</v>
      </c>
      <c r="I7" s="40">
        <f t="shared" si="1"/>
        <v>5.6415343915343918E-3</v>
      </c>
    </row>
    <row r="8" spans="1:9" x14ac:dyDescent="0.3">
      <c r="A8" s="38" t="s">
        <v>9</v>
      </c>
      <c r="B8" s="7">
        <v>133</v>
      </c>
      <c r="C8" s="8">
        <v>3.7106481481481483E-2</v>
      </c>
      <c r="D8" s="40">
        <f t="shared" si="0"/>
        <v>4.7879330943847078E-3</v>
      </c>
      <c r="F8" s="38" t="s">
        <v>38</v>
      </c>
      <c r="G8" s="7">
        <v>498</v>
      </c>
      <c r="H8" s="8">
        <v>2.0150462962962964E-2</v>
      </c>
      <c r="I8" s="40">
        <f t="shared" si="1"/>
        <v>5.7572751322751328E-3</v>
      </c>
    </row>
    <row r="9" spans="1:9" x14ac:dyDescent="0.3">
      <c r="A9" s="38" t="s">
        <v>10</v>
      </c>
      <c r="B9" s="7">
        <v>225</v>
      </c>
      <c r="C9" s="8">
        <v>3.7511574074074072E-2</v>
      </c>
      <c r="D9" s="40">
        <f t="shared" si="0"/>
        <v>4.8402031063321379E-3</v>
      </c>
      <c r="F9" s="38" t="s">
        <v>39</v>
      </c>
      <c r="G9" s="7">
        <v>84</v>
      </c>
      <c r="H9" s="8">
        <v>2.0428240740740743E-2</v>
      </c>
      <c r="I9" s="40">
        <f t="shared" si="1"/>
        <v>5.836640211640212E-3</v>
      </c>
    </row>
    <row r="10" spans="1:9" x14ac:dyDescent="0.3">
      <c r="A10" s="38" t="s">
        <v>11</v>
      </c>
      <c r="B10" s="7">
        <v>326</v>
      </c>
      <c r="C10" s="8">
        <v>4.0625000000000001E-2</v>
      </c>
      <c r="D10" s="40">
        <f t="shared" si="0"/>
        <v>5.2419354838709681E-3</v>
      </c>
      <c r="F10" s="38" t="s">
        <v>40</v>
      </c>
      <c r="G10" s="7">
        <v>499</v>
      </c>
      <c r="H10" s="8">
        <v>2.2025462962962958E-2</v>
      </c>
      <c r="I10" s="40">
        <f t="shared" si="1"/>
        <v>6.2929894179894171E-3</v>
      </c>
    </row>
    <row r="11" spans="1:9" x14ac:dyDescent="0.3">
      <c r="A11" s="38" t="s">
        <v>12</v>
      </c>
      <c r="B11" s="7">
        <v>153</v>
      </c>
      <c r="C11" s="8">
        <v>4.2939814814814813E-2</v>
      </c>
      <c r="D11" s="40">
        <f t="shared" si="0"/>
        <v>5.5406212664277175E-3</v>
      </c>
      <c r="F11" s="38" t="s">
        <v>41</v>
      </c>
      <c r="G11" s="7">
        <v>270</v>
      </c>
      <c r="H11" s="8">
        <v>2.8287037037037038E-2</v>
      </c>
      <c r="I11" s="40">
        <f t="shared" si="1"/>
        <v>8.0820105820105827E-3</v>
      </c>
    </row>
    <row r="12" spans="1:9" x14ac:dyDescent="0.3">
      <c r="A12" s="38" t="s">
        <v>13</v>
      </c>
      <c r="B12" s="7">
        <v>309</v>
      </c>
      <c r="C12" s="8" t="s">
        <v>14</v>
      </c>
      <c r="D12" s="40"/>
      <c r="F12" s="38" t="s">
        <v>42</v>
      </c>
      <c r="G12" s="7">
        <v>268</v>
      </c>
      <c r="H12" s="8">
        <v>3.7418981481481477E-2</v>
      </c>
      <c r="I12" s="40">
        <f t="shared" si="1"/>
        <v>1.0691137566137566E-2</v>
      </c>
    </row>
    <row r="13" spans="1:9" x14ac:dyDescent="0.3">
      <c r="A13" s="9" t="s">
        <v>15</v>
      </c>
      <c r="B13" s="10"/>
      <c r="C13" s="11"/>
      <c r="D13" s="11"/>
      <c r="F13" s="38" t="s">
        <v>43</v>
      </c>
      <c r="G13" s="7">
        <v>403</v>
      </c>
      <c r="H13" s="8" t="s">
        <v>14</v>
      </c>
      <c r="I13" s="40"/>
    </row>
    <row r="14" spans="1:9" x14ac:dyDescent="0.3">
      <c r="A14" s="38" t="s">
        <v>16</v>
      </c>
      <c r="B14" s="7">
        <v>287</v>
      </c>
      <c r="C14" s="8">
        <v>2.5532407407407406E-2</v>
      </c>
      <c r="D14" s="40">
        <f t="shared" ref="D14:D29" si="2">C14/7.75</f>
        <v>3.2945041816009558E-3</v>
      </c>
      <c r="F14" s="12" t="s">
        <v>44</v>
      </c>
      <c r="G14" s="10"/>
      <c r="H14" s="11"/>
      <c r="I14" s="11"/>
    </row>
    <row r="15" spans="1:9" x14ac:dyDescent="0.3">
      <c r="A15" s="38" t="s">
        <v>17</v>
      </c>
      <c r="B15" s="7">
        <v>493</v>
      </c>
      <c r="C15" s="8">
        <v>3.0023148148148149E-2</v>
      </c>
      <c r="D15" s="40">
        <f t="shared" si="2"/>
        <v>3.8739545997610514E-3</v>
      </c>
      <c r="F15" s="38" t="s">
        <v>45</v>
      </c>
      <c r="G15" s="7">
        <v>399</v>
      </c>
      <c r="H15" s="8">
        <v>1.5659722222222224E-2</v>
      </c>
      <c r="I15" s="40">
        <f t="shared" ref="I15:I20" si="3">H15/3.5</f>
        <v>4.4742063492063501E-3</v>
      </c>
    </row>
    <row r="16" spans="1:9" x14ac:dyDescent="0.3">
      <c r="A16" s="38" t="s">
        <v>18</v>
      </c>
      <c r="B16" s="7">
        <v>252</v>
      </c>
      <c r="C16" s="8">
        <v>3.0150462962962962E-2</v>
      </c>
      <c r="D16" s="40">
        <f t="shared" si="2"/>
        <v>3.8903823178016725E-3</v>
      </c>
      <c r="F16" s="38" t="s">
        <v>46</v>
      </c>
      <c r="G16" s="7">
        <v>497</v>
      </c>
      <c r="H16" s="8">
        <v>1.621527777777778E-2</v>
      </c>
      <c r="I16" s="40">
        <f t="shared" si="3"/>
        <v>4.6329365079365087E-3</v>
      </c>
    </row>
    <row r="17" spans="1:9" x14ac:dyDescent="0.3">
      <c r="A17" s="38" t="s">
        <v>19</v>
      </c>
      <c r="B17" s="7">
        <v>488</v>
      </c>
      <c r="C17" s="8">
        <v>3.0613425925925929E-2</v>
      </c>
      <c r="D17" s="40">
        <f t="shared" si="2"/>
        <v>3.9501194743130231E-3</v>
      </c>
      <c r="F17" s="38" t="s">
        <v>47</v>
      </c>
      <c r="G17" s="7">
        <v>106</v>
      </c>
      <c r="H17" s="8">
        <v>1.8831018518518518E-2</v>
      </c>
      <c r="I17" s="40">
        <f t="shared" si="3"/>
        <v>5.3802910052910052E-3</v>
      </c>
    </row>
    <row r="18" spans="1:9" x14ac:dyDescent="0.3">
      <c r="A18" s="38" t="s">
        <v>20</v>
      </c>
      <c r="B18" s="7">
        <v>145</v>
      </c>
      <c r="C18" s="8">
        <v>3.1655092592592596E-2</v>
      </c>
      <c r="D18" s="40">
        <f t="shared" si="2"/>
        <v>4.0845280764635608E-3</v>
      </c>
      <c r="F18" s="38" t="s">
        <v>48</v>
      </c>
      <c r="G18" s="7">
        <v>272</v>
      </c>
      <c r="H18" s="8">
        <v>2.0312500000000001E-2</v>
      </c>
      <c r="I18" s="40">
        <f t="shared" si="3"/>
        <v>5.8035714285714288E-3</v>
      </c>
    </row>
    <row r="19" spans="1:9" x14ac:dyDescent="0.3">
      <c r="A19" s="38" t="s">
        <v>21</v>
      </c>
      <c r="B19" s="7">
        <v>26</v>
      </c>
      <c r="C19" s="8">
        <v>3.4513888888888893E-2</v>
      </c>
      <c r="D19" s="40">
        <f t="shared" si="2"/>
        <v>4.4534050179211478E-3</v>
      </c>
      <c r="F19" s="38" t="s">
        <v>49</v>
      </c>
      <c r="G19" s="7">
        <v>28</v>
      </c>
      <c r="H19" s="8">
        <v>2.119212962962963E-2</v>
      </c>
      <c r="I19" s="40">
        <f t="shared" si="3"/>
        <v>6.0548941798941802E-3</v>
      </c>
    </row>
    <row r="20" spans="1:9" x14ac:dyDescent="0.3">
      <c r="A20" s="38" t="s">
        <v>22</v>
      </c>
      <c r="B20" s="7">
        <v>115</v>
      </c>
      <c r="C20" s="8">
        <v>3.4675925925925923E-2</v>
      </c>
      <c r="D20" s="40">
        <f t="shared" si="2"/>
        <v>4.4743130227001193E-3</v>
      </c>
      <c r="F20" s="38" t="s">
        <v>50</v>
      </c>
      <c r="G20" s="7">
        <v>527</v>
      </c>
      <c r="H20" s="8">
        <v>2.8819444444444443E-2</v>
      </c>
      <c r="I20" s="14">
        <f t="shared" si="3"/>
        <v>8.2341269841269844E-3</v>
      </c>
    </row>
    <row r="21" spans="1:9" x14ac:dyDescent="0.3">
      <c r="A21" s="38" t="s">
        <v>23</v>
      </c>
      <c r="B21" s="7">
        <v>71</v>
      </c>
      <c r="C21" s="8">
        <v>3.605324074074074E-2</v>
      </c>
      <c r="D21" s="40">
        <f t="shared" si="2"/>
        <v>4.6520310633213855E-3</v>
      </c>
      <c r="F21" s="12" t="s">
        <v>51</v>
      </c>
      <c r="G21" s="11"/>
      <c r="H21" s="13"/>
      <c r="I21" s="13"/>
    </row>
    <row r="22" spans="1:9" x14ac:dyDescent="0.3">
      <c r="A22" s="38" t="s">
        <v>24</v>
      </c>
      <c r="B22" s="7">
        <v>86</v>
      </c>
      <c r="C22" s="8">
        <v>3.605324074074074E-2</v>
      </c>
      <c r="D22" s="40">
        <f t="shared" si="2"/>
        <v>4.6520310633213855E-3</v>
      </c>
      <c r="F22" s="38" t="s">
        <v>52</v>
      </c>
      <c r="G22" s="7">
        <v>29</v>
      </c>
      <c r="H22" s="8">
        <v>1.9155092592592592E-2</v>
      </c>
      <c r="I22" s="40">
        <f>H22/1.44</f>
        <v>1.3302147633744855E-2</v>
      </c>
    </row>
    <row r="23" spans="1:9" x14ac:dyDescent="0.3">
      <c r="A23" s="38" t="s">
        <v>25</v>
      </c>
      <c r="B23" s="7">
        <v>158</v>
      </c>
      <c r="C23" s="8">
        <v>3.7071759259259256E-2</v>
      </c>
      <c r="D23" s="40">
        <f t="shared" si="2"/>
        <v>4.7834528076463557E-3</v>
      </c>
      <c r="F23" s="38" t="s">
        <v>53</v>
      </c>
      <c r="G23" s="7">
        <v>400</v>
      </c>
      <c r="H23" s="8" t="s">
        <v>14</v>
      </c>
      <c r="I23" s="40"/>
    </row>
    <row r="24" spans="1:9" x14ac:dyDescent="0.3">
      <c r="A24" s="38" t="s">
        <v>26</v>
      </c>
      <c r="B24" s="7">
        <v>123</v>
      </c>
      <c r="C24" s="8">
        <v>3.7222222222222219E-2</v>
      </c>
      <c r="D24" s="40">
        <f t="shared" si="2"/>
        <v>4.8028673835125444E-3</v>
      </c>
      <c r="F24" s="12" t="s">
        <v>54</v>
      </c>
      <c r="G24" s="10"/>
      <c r="H24" s="11"/>
      <c r="I24" s="11"/>
    </row>
    <row r="25" spans="1:9" x14ac:dyDescent="0.3">
      <c r="A25" s="38" t="s">
        <v>27</v>
      </c>
      <c r="B25" s="7">
        <v>87</v>
      </c>
      <c r="C25" s="8">
        <v>3.7731481481481484E-2</v>
      </c>
      <c r="D25" s="40">
        <f t="shared" si="2"/>
        <v>4.8685782556750299E-3</v>
      </c>
      <c r="F25" s="41" t="s">
        <v>55</v>
      </c>
      <c r="G25" s="36">
        <v>120</v>
      </c>
      <c r="H25" s="37">
        <v>1.9155092592592592E-2</v>
      </c>
      <c r="I25" s="42">
        <f>H25/1.44</f>
        <v>1.3302147633744855E-2</v>
      </c>
    </row>
    <row r="26" spans="1:9" x14ac:dyDescent="0.3">
      <c r="A26" s="38" t="s">
        <v>28</v>
      </c>
      <c r="B26" s="7">
        <v>20</v>
      </c>
      <c r="C26" s="8">
        <v>3.8483796296296294E-2</v>
      </c>
      <c r="D26" s="40">
        <f t="shared" si="2"/>
        <v>4.9656511350059732E-3</v>
      </c>
      <c r="F26" s="15"/>
      <c r="G26" s="16"/>
      <c r="H26" s="35"/>
      <c r="I26" s="16"/>
    </row>
    <row r="27" spans="1:9" x14ac:dyDescent="0.3">
      <c r="A27" s="38" t="s">
        <v>29</v>
      </c>
      <c r="B27" s="7">
        <v>53</v>
      </c>
      <c r="C27" s="8">
        <v>3.9212962962962963E-2</v>
      </c>
      <c r="D27" s="40">
        <f t="shared" si="2"/>
        <v>5.0597371565113498E-3</v>
      </c>
      <c r="G27" s="17"/>
      <c r="H27" s="17" t="s">
        <v>56</v>
      </c>
      <c r="I27" s="18"/>
    </row>
    <row r="28" spans="1:9" x14ac:dyDescent="0.3">
      <c r="A28" s="38" t="s">
        <v>30</v>
      </c>
      <c r="B28" s="7">
        <v>45</v>
      </c>
      <c r="C28" s="8">
        <v>4.2743055555555555E-2</v>
      </c>
      <c r="D28" s="40">
        <f t="shared" si="2"/>
        <v>5.5152329749103939E-3</v>
      </c>
      <c r="G28" s="19"/>
      <c r="H28" s="20" t="s">
        <v>57</v>
      </c>
      <c r="I28" s="21">
        <f>(ROWS(LongRunFemale1) -2) +( ROWS(MediumRunFemale1)-2) + (ROWS(ShortRunFemale1) - 2)</f>
        <v>19</v>
      </c>
    </row>
    <row r="29" spans="1:9" x14ac:dyDescent="0.3">
      <c r="A29" s="38" t="s">
        <v>31</v>
      </c>
      <c r="B29" s="7">
        <v>110</v>
      </c>
      <c r="C29" s="8">
        <v>4.3124999999999997E-2</v>
      </c>
      <c r="D29" s="40">
        <f t="shared" si="2"/>
        <v>5.5645161290322574E-3</v>
      </c>
      <c r="G29" s="22"/>
      <c r="H29" s="23" t="s">
        <v>58</v>
      </c>
      <c r="I29" s="24">
        <f>(ROWS(LongRunMale1) -2) +( ROWS(MediumRunMale1)-2) + (ROWS(ShortRunMale1) - 2)</f>
        <v>25</v>
      </c>
    </row>
    <row r="30" spans="1:9" x14ac:dyDescent="0.3">
      <c r="A30" s="38" t="s">
        <v>32</v>
      </c>
      <c r="B30" s="7">
        <v>4</v>
      </c>
      <c r="C30" s="8" t="s">
        <v>14</v>
      </c>
      <c r="D30" s="40"/>
      <c r="G30" s="22"/>
      <c r="H30" s="23" t="s">
        <v>59</v>
      </c>
      <c r="I30" s="24">
        <f>I28+I29</f>
        <v>44</v>
      </c>
    </row>
    <row r="31" spans="1:9" x14ac:dyDescent="0.3">
      <c r="A31" s="41" t="s">
        <v>33</v>
      </c>
      <c r="B31" s="36">
        <v>121</v>
      </c>
      <c r="C31" s="37" t="s">
        <v>14</v>
      </c>
      <c r="D31" s="42"/>
      <c r="G31" s="25"/>
      <c r="H31" s="26" t="s">
        <v>60</v>
      </c>
      <c r="I31" s="27">
        <f>(ROWS(LongRunFemale1)-2) + (ROWS(LongRunMale1) - 2)</f>
        <v>26</v>
      </c>
    </row>
    <row r="32" spans="1:9" x14ac:dyDescent="0.3">
      <c r="G32" s="22"/>
      <c r="H32" s="23" t="s">
        <v>61</v>
      </c>
      <c r="I32" s="24">
        <f>(ROWS(MediumRunFemale1)-2) + (ROWS(MediumRunMale1) - 2)</f>
        <v>15</v>
      </c>
    </row>
    <row r="33" spans="7:9" x14ac:dyDescent="0.3">
      <c r="G33" s="28"/>
      <c r="H33" s="29" t="s">
        <v>62</v>
      </c>
      <c r="I33" s="30">
        <f>(ROWS(ShortRunFemale1)-2) + (ROWS(ShortRunMale1) - 2)</f>
        <v>3</v>
      </c>
    </row>
  </sheetData>
  <pageMargins left="0.7" right="0.7" top="0.75" bottom="0.75" header="0.3" footer="0.3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Sheet1</vt:lpstr>
      <vt:lpstr>LongRunFemale1</vt:lpstr>
      <vt:lpstr>LongRunMale1</vt:lpstr>
      <vt:lpstr>MediumRunFemale1</vt:lpstr>
      <vt:lpstr>MediumRunMale1</vt:lpstr>
      <vt:lpstr>Sheet1!Print_Area</vt:lpstr>
      <vt:lpstr>ShortRunFemale1</vt:lpstr>
      <vt:lpstr>ShortRunMale1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Allen</dc:creator>
  <cp:lastModifiedBy>Malcolm Allen</cp:lastModifiedBy>
  <cp:lastPrinted>2017-09-02T08:56:45Z</cp:lastPrinted>
  <dcterms:created xsi:type="dcterms:W3CDTF">2017-09-02T08:53:17Z</dcterms:created>
  <dcterms:modified xsi:type="dcterms:W3CDTF">2017-09-02T08:58:14Z</dcterms:modified>
</cp:coreProperties>
</file>